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7"/>
  <workbookPr/>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0B00457D-4B8E-48EC-9C10-838C2BA6A778}"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F306" i="9"/>
  <c r="H305" i="9"/>
  <c r="G305" i="9"/>
  <c r="F305" i="9"/>
  <c r="E305" i="9"/>
  <c r="B305" i="9" s="1"/>
  <c r="H304" i="9"/>
  <c r="G304" i="9"/>
  <c r="F304" i="9"/>
  <c r="E304" i="9"/>
  <c r="H303" i="9"/>
  <c r="G303" i="9"/>
  <c r="E303" i="9" s="1"/>
  <c r="F303" i="9"/>
  <c r="H302" i="9"/>
  <c r="G302" i="9"/>
  <c r="F302" i="9"/>
  <c r="H301" i="9"/>
  <c r="G301" i="9"/>
  <c r="F301" i="9"/>
  <c r="H300" i="9"/>
  <c r="G300" i="9"/>
  <c r="F300" i="9"/>
  <c r="H299" i="9"/>
  <c r="G299" i="9"/>
  <c r="E299" i="9" s="1"/>
  <c r="F299" i="9"/>
  <c r="H298" i="9"/>
  <c r="G298" i="9"/>
  <c r="F298" i="9"/>
  <c r="H297" i="9"/>
  <c r="G297" i="9"/>
  <c r="F297" i="9"/>
  <c r="E297" i="9"/>
  <c r="B297" i="9" s="1"/>
  <c r="H296" i="9"/>
  <c r="G296" i="9"/>
  <c r="F296" i="9"/>
  <c r="H295" i="9"/>
  <c r="G295" i="9"/>
  <c r="E295" i="9" s="1"/>
  <c r="F295" i="9"/>
  <c r="H294" i="9"/>
  <c r="G294" i="9"/>
  <c r="F294" i="9"/>
  <c r="H293" i="9"/>
  <c r="G293" i="9"/>
  <c r="F293" i="9"/>
  <c r="H292" i="9"/>
  <c r="G292" i="9"/>
  <c r="F292" i="9"/>
  <c r="E292" i="9"/>
  <c r="F291" i="9"/>
  <c r="F290" i="9"/>
  <c r="H289" i="9"/>
  <c r="E289" i="9" s="1"/>
  <c r="G289" i="9"/>
  <c r="F289" i="9"/>
  <c r="B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F270" i="9" s="1"/>
  <c r="L270" i="9"/>
  <c r="E270" i="9"/>
  <c r="B270" i="9" s="1"/>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s="1"/>
  <c r="B264" i="9" s="1"/>
  <c r="E264" i="9"/>
  <c r="M263" i="9"/>
  <c r="L263" i="9"/>
  <c r="F263" i="9" s="1"/>
  <c r="B263" i="9" s="1"/>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s="1"/>
  <c r="B256" i="9" s="1"/>
  <c r="E256" i="9"/>
  <c r="M255" i="9"/>
  <c r="L255" i="9"/>
  <c r="F255" i="9" s="1"/>
  <c r="B255" i="9" s="1"/>
  <c r="E255" i="9"/>
  <c r="M254" i="9"/>
  <c r="F254" i="9" s="1"/>
  <c r="L254" i="9"/>
  <c r="E254" i="9"/>
  <c r="B254" i="9" s="1"/>
  <c r="M253" i="9"/>
  <c r="L253" i="9"/>
  <c r="F253" i="9"/>
  <c r="E253" i="9"/>
  <c r="M252" i="9"/>
  <c r="L252" i="9"/>
  <c r="F252" i="9" s="1"/>
  <c r="B252" i="9" s="1"/>
  <c r="E252" i="9"/>
  <c r="M251" i="9"/>
  <c r="L251" i="9"/>
  <c r="F251" i="9" s="1"/>
  <c r="B251" i="9" s="1"/>
  <c r="E251" i="9"/>
  <c r="M250" i="9"/>
  <c r="F250" i="9" s="1"/>
  <c r="L250" i="9"/>
  <c r="E250" i="9"/>
  <c r="B250" i="9" s="1"/>
  <c r="M249" i="9"/>
  <c r="L249" i="9"/>
  <c r="F249" i="9"/>
  <c r="E249" i="9"/>
  <c r="M248" i="9"/>
  <c r="L248" i="9"/>
  <c r="F248" i="9" s="1"/>
  <c r="B248" i="9" s="1"/>
  <c r="E248" i="9"/>
  <c r="M247" i="9"/>
  <c r="L247" i="9"/>
  <c r="F247" i="9" s="1"/>
  <c r="B247" i="9" s="1"/>
  <c r="E247" i="9"/>
  <c r="M246" i="9"/>
  <c r="F246" i="9" s="1"/>
  <c r="L246" i="9"/>
  <c r="E246" i="9"/>
  <c r="B246" i="9" s="1"/>
  <c r="M245" i="9"/>
  <c r="L245" i="9"/>
  <c r="F245" i="9"/>
  <c r="E245" i="9"/>
  <c r="M244" i="9"/>
  <c r="L244" i="9"/>
  <c r="F244" i="9" s="1"/>
  <c r="B244" i="9" s="1"/>
  <c r="E244" i="9"/>
  <c r="M243" i="9"/>
  <c r="L243" i="9"/>
  <c r="F243" i="9" s="1"/>
  <c r="B243" i="9" s="1"/>
  <c r="E243" i="9"/>
  <c r="M242" i="9"/>
  <c r="F242" i="9" s="1"/>
  <c r="L242" i="9"/>
  <c r="E242" i="9"/>
  <c r="B242" i="9" s="1"/>
  <c r="M241" i="9"/>
  <c r="L241" i="9"/>
  <c r="F241" i="9"/>
  <c r="E241" i="9"/>
  <c r="M240" i="9"/>
  <c r="L240" i="9"/>
  <c r="F240" i="9" s="1"/>
  <c r="B240" i="9" s="1"/>
  <c r="E240" i="9"/>
  <c r="M239" i="9"/>
  <c r="L239" i="9"/>
  <c r="F239" i="9" s="1"/>
  <c r="B239" i="9" s="1"/>
  <c r="E239" i="9"/>
  <c r="M238" i="9"/>
  <c r="F238" i="9" s="1"/>
  <c r="L238" i="9"/>
  <c r="E238" i="9"/>
  <c r="B238" i="9" s="1"/>
  <c r="M237" i="9"/>
  <c r="L237" i="9"/>
  <c r="F237" i="9"/>
  <c r="E237" i="9"/>
  <c r="M236" i="9"/>
  <c r="L236" i="9"/>
  <c r="F236" i="9" s="1"/>
  <c r="B236" i="9" s="1"/>
  <c r="E236" i="9"/>
  <c r="M235" i="9"/>
  <c r="L235" i="9"/>
  <c r="F235" i="9" s="1"/>
  <c r="B235" i="9" s="1"/>
  <c r="E235" i="9"/>
  <c r="M234" i="9"/>
  <c r="F234" i="9" s="1"/>
  <c r="L234" i="9"/>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c r="E229" i="9"/>
  <c r="M228" i="9"/>
  <c r="L228" i="9"/>
  <c r="F228" i="9" s="1"/>
  <c r="B228" i="9" s="1"/>
  <c r="E228" i="9"/>
  <c r="M227" i="9"/>
  <c r="L227" i="9"/>
  <c r="F227" i="9" s="1"/>
  <c r="B227" i="9" s="1"/>
  <c r="E227" i="9"/>
  <c r="M226" i="9"/>
  <c r="F226" i="9" s="1"/>
  <c r="L226" i="9"/>
  <c r="E226" i="9"/>
  <c r="B226" i="9" s="1"/>
  <c r="M225" i="9"/>
  <c r="L225" i="9"/>
  <c r="F225" i="9"/>
  <c r="E225" i="9"/>
  <c r="M224" i="9"/>
  <c r="L224" i="9"/>
  <c r="F224" i="9" s="1"/>
  <c r="B224" i="9" s="1"/>
  <c r="E224" i="9"/>
  <c r="M223" i="9"/>
  <c r="L223" i="9"/>
  <c r="E223" i="9"/>
  <c r="M222" i="9"/>
  <c r="F222" i="9" s="1"/>
  <c r="L222" i="9"/>
  <c r="E222" i="9"/>
  <c r="M221" i="9"/>
  <c r="L221" i="9"/>
  <c r="F221" i="9"/>
  <c r="E221" i="9"/>
  <c r="M220" i="9"/>
  <c r="L220" i="9"/>
  <c r="E220" i="9"/>
  <c r="M219" i="9"/>
  <c r="L219" i="9"/>
  <c r="E219" i="9"/>
  <c r="M218" i="9"/>
  <c r="L218" i="9"/>
  <c r="E218" i="9"/>
  <c r="M217" i="9"/>
  <c r="L217" i="9"/>
  <c r="E217" i="9"/>
  <c r="M216" i="9"/>
  <c r="L216" i="9"/>
  <c r="F216" i="9" s="1"/>
  <c r="B216" i="9" s="1"/>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F143" i="9"/>
  <c r="H142" i="9"/>
  <c r="G142" i="9"/>
  <c r="F142" i="9"/>
  <c r="E142" i="9"/>
  <c r="H141" i="9"/>
  <c r="G141" i="9"/>
  <c r="E141" i="9" s="1"/>
  <c r="B141" i="9" s="1"/>
  <c r="F141" i="9"/>
  <c r="H140" i="9"/>
  <c r="G140" i="9"/>
  <c r="E140" i="9" s="1"/>
  <c r="B140" i="9" s="1"/>
  <c r="F140" i="9"/>
  <c r="H139" i="9"/>
  <c r="G139" i="9"/>
  <c r="F139" i="9"/>
  <c r="E139" i="9"/>
  <c r="B139" i="9" s="1"/>
  <c r="H138" i="9"/>
  <c r="G138" i="9"/>
  <c r="F138" i="9"/>
  <c r="E138" i="9"/>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E128" i="9" s="1"/>
  <c r="B128" i="9" s="1"/>
  <c r="F128" i="9"/>
  <c r="H127" i="9"/>
  <c r="G127" i="9"/>
  <c r="F127" i="9"/>
  <c r="E127" i="9"/>
  <c r="B127" i="9" s="1"/>
  <c r="H126" i="9"/>
  <c r="G126" i="9"/>
  <c r="F126" i="9"/>
  <c r="E126" i="9"/>
  <c r="H125" i="9"/>
  <c r="G125" i="9"/>
  <c r="E125" i="9" s="1"/>
  <c r="B125" i="9" s="1"/>
  <c r="F125" i="9"/>
  <c r="H124" i="9"/>
  <c r="G124" i="9"/>
  <c r="E124" i="9" s="1"/>
  <c r="B124" i="9" s="1"/>
  <c r="F124" i="9"/>
  <c r="H123" i="9"/>
  <c r="G123" i="9"/>
  <c r="F123" i="9"/>
  <c r="E123" i="9"/>
  <c r="B123" i="9" s="1"/>
  <c r="H122" i="9"/>
  <c r="G122" i="9"/>
  <c r="F122" i="9"/>
  <c r="E122" i="9"/>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H32" i="9"/>
  <c r="G32" i="9"/>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H24" i="9"/>
  <c r="G24" i="9"/>
  <c r="E24" i="9" s="1"/>
  <c r="F24" i="9"/>
  <c r="H23" i="9"/>
  <c r="G23" i="9"/>
  <c r="F23" i="9"/>
  <c r="H22" i="9"/>
  <c r="E22" i="9" s="1"/>
  <c r="B22" i="9" s="1"/>
  <c r="G22" i="9"/>
  <c r="F22" i="9"/>
  <c r="F21" i="9"/>
  <c r="F4" i="9"/>
  <c r="O3" i="9"/>
  <c r="G275" i="9" s="1"/>
  <c r="I3" i="9"/>
  <c r="H3" i="9"/>
  <c r="G3" i="9"/>
  <c r="D101" i="8"/>
  <c r="C1576" i="1" s="1"/>
  <c r="D95" i="8"/>
  <c r="D90" i="8"/>
  <c r="D85" i="8"/>
  <c r="D80" i="8"/>
  <c r="D75" i="8"/>
  <c r="D70" i="8"/>
  <c r="D65" i="8"/>
  <c r="D60" i="8"/>
  <c r="D55" i="8"/>
  <c r="D49" i="8" s="1"/>
  <c r="D43" i="8" s="1"/>
  <c r="I35" i="3" s="1"/>
  <c r="D50" i="8"/>
  <c r="D44" i="8"/>
  <c r="D36" i="8"/>
  <c r="D26" i="8"/>
  <c r="D24" i="8" s="1"/>
  <c r="C1499" i="1" s="1"/>
  <c r="H1499" i="1" s="1"/>
  <c r="D18" i="8"/>
  <c r="D8" i="8"/>
  <c r="D6" i="8" s="1"/>
  <c r="C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I27" i="3"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F78" i="5"/>
  <c r="E78" i="5"/>
  <c r="D78" i="5"/>
  <c r="F77" i="5"/>
  <c r="F76" i="5"/>
  <c r="F75" i="5"/>
  <c r="F74" i="5"/>
  <c r="F73" i="5"/>
  <c r="F72" i="5"/>
  <c r="F71" i="5"/>
  <c r="E70" i="5"/>
  <c r="D1048" i="1" s="1"/>
  <c r="D70" i="5"/>
  <c r="E69" i="5"/>
  <c r="D1047" i="1"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991" i="1" s="1"/>
  <c r="H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E515" i="4"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F418" i="4" s="1"/>
  <c r="D418" i="4"/>
  <c r="F417" i="4"/>
  <c r="E417" i="4"/>
  <c r="D417" i="4"/>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s="1"/>
  <c r="F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D311" i="4" s="1"/>
  <c r="F311" i="4" s="1"/>
  <c r="F310" i="4"/>
  <c r="F309" i="4"/>
  <c r="F308" i="4"/>
  <c r="F307" i="4"/>
  <c r="F306" i="4"/>
  <c r="F305" i="4"/>
  <c r="F304" i="4"/>
  <c r="E304" i="4"/>
  <c r="D304" i="4"/>
  <c r="F303" i="4"/>
  <c r="F302" i="4"/>
  <c r="F301" i="4"/>
  <c r="E300" i="4"/>
  <c r="D300" i="4"/>
  <c r="D299" i="4" s="1"/>
  <c r="F299" i="4" s="1"/>
  <c r="E299" i="4"/>
  <c r="D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c r="F262" i="4"/>
  <c r="F261" i="4"/>
  <c r="F260" i="4"/>
  <c r="E259" i="4"/>
  <c r="F259" i="4" s="1"/>
  <c r="D259" i="4"/>
  <c r="F258" i="4"/>
  <c r="F257" i="4"/>
  <c r="F256" i="4"/>
  <c r="F255" i="4"/>
  <c r="F254" i="4"/>
  <c r="F253" i="4"/>
  <c r="E253" i="4"/>
  <c r="D253" i="4"/>
  <c r="D252" i="4" s="1"/>
  <c r="E252" i="4"/>
  <c r="D248" i="1" s="1"/>
  <c r="G248" i="1" s="1"/>
  <c r="F251" i="4"/>
  <c r="F250" i="4"/>
  <c r="F249" i="4"/>
  <c r="F248" i="4"/>
  <c r="F247" i="4"/>
  <c r="E247" i="4"/>
  <c r="D247" i="4"/>
  <c r="F246" i="4"/>
  <c r="F245" i="4"/>
  <c r="E244" i="4"/>
  <c r="D244" i="4"/>
  <c r="F244" i="4" s="1"/>
  <c r="F243" i="4"/>
  <c r="F242" i="4"/>
  <c r="F241" i="4"/>
  <c r="F240" i="4"/>
  <c r="E240" i="4"/>
  <c r="D240" i="4"/>
  <c r="F239" i="4"/>
  <c r="F238" i="4"/>
  <c r="F237" i="4"/>
  <c r="E236" i="4"/>
  <c r="E224" i="4"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E196" i="4" s="1"/>
  <c r="D192" i="1" s="1"/>
  <c r="D202" i="4"/>
  <c r="F202" i="4" s="1"/>
  <c r="F201" i="4"/>
  <c r="F200" i="4"/>
  <c r="F199" i="4"/>
  <c r="F198" i="4"/>
  <c r="E197" i="4"/>
  <c r="D197" i="4"/>
  <c r="D196" i="4" s="1"/>
  <c r="F195" i="4"/>
  <c r="F194" i="4"/>
  <c r="F193" i="4"/>
  <c r="F192" i="4"/>
  <c r="F191" i="4"/>
  <c r="F190" i="4"/>
  <c r="F189" i="4"/>
  <c r="E188" i="4"/>
  <c r="D184" i="1" s="1"/>
  <c r="G184" i="1" s="1"/>
  <c r="D188" i="4"/>
  <c r="F188"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D164" i="4"/>
  <c r="F162" i="4"/>
  <c r="F161" i="4"/>
  <c r="F160" i="4"/>
  <c r="E159" i="4"/>
  <c r="D159" i="4"/>
  <c r="F159" i="4" s="1"/>
  <c r="F158" i="4"/>
  <c r="F157" i="4"/>
  <c r="F156" i="4"/>
  <c r="F155" i="4"/>
  <c r="F154" i="4"/>
  <c r="E153" i="4"/>
  <c r="D153" i="4"/>
  <c r="D152" i="4" s="1"/>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s="1"/>
  <c r="F132" i="4"/>
  <c r="F131" i="4"/>
  <c r="F130" i="4"/>
  <c r="F129" i="4"/>
  <c r="F128" i="4"/>
  <c r="E128" i="4"/>
  <c r="D128" i="4"/>
  <c r="F127" i="4"/>
  <c r="F126" i="4"/>
  <c r="E125" i="4"/>
  <c r="D121" i="1" s="1"/>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E68" i="4"/>
  <c r="D64" i="1" s="1"/>
  <c r="H64" i="1" s="1"/>
  <c r="D68" i="4"/>
  <c r="F67" i="4"/>
  <c r="F66" i="4"/>
  <c r="F65" i="4"/>
  <c r="E65" i="4"/>
  <c r="D65" i="4"/>
  <c r="F64" i="4"/>
  <c r="F63" i="4"/>
  <c r="F62" i="4"/>
  <c r="E62" i="4"/>
  <c r="D62" i="4"/>
  <c r="F61" i="4"/>
  <c r="F60" i="4"/>
  <c r="E59" i="4"/>
  <c r="D59" i="4"/>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C1575" i="1"/>
  <c r="H1575" i="1" s="1"/>
  <c r="C1574" i="1"/>
  <c r="H1574" i="1" s="1"/>
  <c r="H1573" i="1"/>
  <c r="G1573" i="1"/>
  <c r="C1573" i="1"/>
  <c r="H1572" i="1"/>
  <c r="G1572" i="1"/>
  <c r="C1572" i="1"/>
  <c r="C1571" i="1"/>
  <c r="H1571" i="1" s="1"/>
  <c r="C1570" i="1"/>
  <c r="H1570" i="1" s="1"/>
  <c r="H1569" i="1"/>
  <c r="G1569" i="1"/>
  <c r="C1569" i="1"/>
  <c r="H1568" i="1"/>
  <c r="G1568" i="1"/>
  <c r="C1568" i="1"/>
  <c r="C1567" i="1"/>
  <c r="H1567" i="1" s="1"/>
  <c r="C1566" i="1"/>
  <c r="H1566" i="1" s="1"/>
  <c r="H1565" i="1"/>
  <c r="G1565" i="1"/>
  <c r="C1565" i="1"/>
  <c r="H1564" i="1"/>
  <c r="G1564" i="1"/>
  <c r="C1564" i="1"/>
  <c r="C1563" i="1"/>
  <c r="H1563" i="1" s="1"/>
  <c r="C1562" i="1"/>
  <c r="H1562" i="1" s="1"/>
  <c r="H1561" i="1"/>
  <c r="G1561" i="1"/>
  <c r="C1561" i="1"/>
  <c r="H1560" i="1"/>
  <c r="G1560" i="1"/>
  <c r="C1560" i="1"/>
  <c r="C1559" i="1"/>
  <c r="H1559" i="1" s="1"/>
  <c r="C1558" i="1"/>
  <c r="H1558" i="1" s="1"/>
  <c r="H1557" i="1"/>
  <c r="G1557" i="1"/>
  <c r="C1557" i="1"/>
  <c r="H1556" i="1"/>
  <c r="G1556" i="1"/>
  <c r="C1556" i="1"/>
  <c r="C1555" i="1"/>
  <c r="H1555" i="1" s="1"/>
  <c r="C1554" i="1"/>
  <c r="H1554" i="1" s="1"/>
  <c r="H1553" i="1"/>
  <c r="G1553" i="1"/>
  <c r="C1553" i="1"/>
  <c r="H1552" i="1"/>
  <c r="G1552" i="1"/>
  <c r="C1552" i="1"/>
  <c r="C1551" i="1"/>
  <c r="H1551" i="1" s="1"/>
  <c r="C1550" i="1"/>
  <c r="H1550" i="1" s="1"/>
  <c r="H1549" i="1"/>
  <c r="G1549" i="1"/>
  <c r="C1549" i="1"/>
  <c r="H1548" i="1"/>
  <c r="G1548" i="1"/>
  <c r="C1548" i="1"/>
  <c r="C1547" i="1"/>
  <c r="H1547" i="1" s="1"/>
  <c r="C1546" i="1"/>
  <c r="H1546" i="1" s="1"/>
  <c r="H1545" i="1"/>
  <c r="G1545" i="1"/>
  <c r="C1545" i="1"/>
  <c r="H1544" i="1"/>
  <c r="G1544" i="1"/>
  <c r="C1544" i="1"/>
  <c r="C1543" i="1"/>
  <c r="H1543" i="1" s="1"/>
  <c r="C1542" i="1"/>
  <c r="H1542" i="1" s="1"/>
  <c r="H1541" i="1"/>
  <c r="G1541" i="1"/>
  <c r="C1541" i="1"/>
  <c r="H1540" i="1"/>
  <c r="G1540" i="1"/>
  <c r="C1540" i="1"/>
  <c r="C1539" i="1"/>
  <c r="H1539" i="1" s="1"/>
  <c r="C1538" i="1"/>
  <c r="H1538" i="1" s="1"/>
  <c r="H1537" i="1"/>
  <c r="G1537" i="1"/>
  <c r="C1537" i="1"/>
  <c r="H1536" i="1"/>
  <c r="G1536" i="1"/>
  <c r="C1536" i="1"/>
  <c r="C1535" i="1"/>
  <c r="H1535" i="1" s="1"/>
  <c r="C1534" i="1"/>
  <c r="H1534" i="1" s="1"/>
  <c r="H1533" i="1"/>
  <c r="G1533" i="1"/>
  <c r="C1533" i="1"/>
  <c r="H1532" i="1"/>
  <c r="G1532" i="1"/>
  <c r="C1532" i="1"/>
  <c r="C1531" i="1"/>
  <c r="H1531" i="1" s="1"/>
  <c r="C1530" i="1"/>
  <c r="H1530" i="1" s="1"/>
  <c r="H1529" i="1"/>
  <c r="G1529" i="1"/>
  <c r="C1529" i="1"/>
  <c r="H1528" i="1"/>
  <c r="G1528" i="1"/>
  <c r="C1528" i="1"/>
  <c r="C1527" i="1"/>
  <c r="H1527" i="1" s="1"/>
  <c r="C1526" i="1"/>
  <c r="H1526" i="1" s="1"/>
  <c r="H1525" i="1"/>
  <c r="G1525" i="1"/>
  <c r="C1525" i="1"/>
  <c r="H1524" i="1"/>
  <c r="G1524" i="1"/>
  <c r="C1524" i="1"/>
  <c r="C1523" i="1"/>
  <c r="H1523" i="1" s="1"/>
  <c r="C1522" i="1"/>
  <c r="H1522" i="1" s="1"/>
  <c r="H1521" i="1"/>
  <c r="G1521" i="1"/>
  <c r="C1521" i="1"/>
  <c r="H1520" i="1"/>
  <c r="G1520" i="1"/>
  <c r="C1520" i="1"/>
  <c r="C1519" i="1"/>
  <c r="H1519" i="1" s="1"/>
  <c r="C1518" i="1"/>
  <c r="H1518" i="1" s="1"/>
  <c r="H1516" i="1"/>
  <c r="G1516" i="1"/>
  <c r="C1516" i="1"/>
  <c r="C1515" i="1"/>
  <c r="H1515" i="1" s="1"/>
  <c r="C1514" i="1"/>
  <c r="H1514" i="1" s="1"/>
  <c r="H1513" i="1"/>
  <c r="G1513" i="1"/>
  <c r="C1513" i="1"/>
  <c r="H1512" i="1"/>
  <c r="G1512" i="1"/>
  <c r="C1512" i="1"/>
  <c r="C1511" i="1"/>
  <c r="H1511" i="1" s="1"/>
  <c r="C1510" i="1"/>
  <c r="H1510" i="1" s="1"/>
  <c r="C1509" i="1"/>
  <c r="H1509" i="1" s="1"/>
  <c r="H1508" i="1"/>
  <c r="G1508" i="1"/>
  <c r="C1508" i="1"/>
  <c r="C1507" i="1"/>
  <c r="H1507" i="1" s="1"/>
  <c r="C1506" i="1"/>
  <c r="H1506" i="1" s="1"/>
  <c r="H1505" i="1"/>
  <c r="G1505" i="1"/>
  <c r="C1505" i="1"/>
  <c r="C1504" i="1"/>
  <c r="G1504" i="1" s="1"/>
  <c r="C1503" i="1"/>
  <c r="H1503" i="1" s="1"/>
  <c r="C1502" i="1"/>
  <c r="H1502" i="1" s="1"/>
  <c r="C1500" i="1"/>
  <c r="H1500" i="1" s="1"/>
  <c r="C1498" i="1"/>
  <c r="H1498" i="1" s="1"/>
  <c r="H1497" i="1"/>
  <c r="G1497" i="1"/>
  <c r="C1497" i="1"/>
  <c r="H1496" i="1"/>
  <c r="G1496" i="1"/>
  <c r="C1496" i="1"/>
  <c r="C1495" i="1"/>
  <c r="H1495" i="1" s="1"/>
  <c r="C1494" i="1"/>
  <c r="H1494" i="1" s="1"/>
  <c r="H1493" i="1"/>
  <c r="G1493" i="1"/>
  <c r="C1493" i="1"/>
  <c r="H1492" i="1"/>
  <c r="C1492" i="1"/>
  <c r="G1492" i="1" s="1"/>
  <c r="C1491" i="1"/>
  <c r="H1491" i="1" s="1"/>
  <c r="C1490" i="1"/>
  <c r="H1490" i="1" s="1"/>
  <c r="C1489" i="1"/>
  <c r="G1489" i="1" s="1"/>
  <c r="H1488" i="1"/>
  <c r="G1488" i="1"/>
  <c r="C1488" i="1"/>
  <c r="C1487" i="1"/>
  <c r="H1487" i="1" s="1"/>
  <c r="C1486" i="1"/>
  <c r="H1486" i="1" s="1"/>
  <c r="C1485" i="1"/>
  <c r="G1485" i="1" s="1"/>
  <c r="H1484" i="1"/>
  <c r="G1484" i="1"/>
  <c r="C1484" i="1"/>
  <c r="C1482" i="1"/>
  <c r="H1482" i="1" s="1"/>
  <c r="H1480" i="1"/>
  <c r="G1480" i="1"/>
  <c r="C1480" i="1"/>
  <c r="H1479" i="1"/>
  <c r="D1479" i="1"/>
  <c r="C1479" i="1"/>
  <c r="G1479" i="1" s="1"/>
  <c r="I1479" i="1" s="1"/>
  <c r="D1478" i="1"/>
  <c r="G1478" i="1" s="1"/>
  <c r="C1478" i="1"/>
  <c r="H1478" i="1" s="1"/>
  <c r="H1477" i="1"/>
  <c r="D1477" i="1"/>
  <c r="C1477" i="1"/>
  <c r="G1477" i="1" s="1"/>
  <c r="I1477" i="1" s="1"/>
  <c r="D1476" i="1"/>
  <c r="G1476" i="1" s="1"/>
  <c r="C1476" i="1"/>
  <c r="H1476" i="1" s="1"/>
  <c r="D1475" i="1"/>
  <c r="G1475" i="1" s="1"/>
  <c r="C1475" i="1"/>
  <c r="H1475" i="1" s="1"/>
  <c r="H1474" i="1"/>
  <c r="D1474" i="1"/>
  <c r="C1474" i="1"/>
  <c r="G1474" i="1" s="1"/>
  <c r="I1474" i="1" s="1"/>
  <c r="D1473" i="1"/>
  <c r="G1473" i="1" s="1"/>
  <c r="C1473" i="1"/>
  <c r="H1473" i="1" s="1"/>
  <c r="H1472" i="1"/>
  <c r="D1472" i="1"/>
  <c r="C1472" i="1"/>
  <c r="G1472" i="1" s="1"/>
  <c r="I1472" i="1" s="1"/>
  <c r="D1471" i="1"/>
  <c r="G1471" i="1" s="1"/>
  <c r="C1471" i="1"/>
  <c r="H1471" i="1" s="1"/>
  <c r="D1470" i="1"/>
  <c r="G1470" i="1" s="1"/>
  <c r="C1470" i="1"/>
  <c r="H1470" i="1" s="1"/>
  <c r="D1469" i="1"/>
  <c r="G1469" i="1" s="1"/>
  <c r="C1469" i="1"/>
  <c r="H1469" i="1" s="1"/>
  <c r="H1468" i="1"/>
  <c r="D1468" i="1"/>
  <c r="C1468" i="1"/>
  <c r="G1468" i="1" s="1"/>
  <c r="I1468" i="1" s="1"/>
  <c r="D1467" i="1"/>
  <c r="G1467" i="1" s="1"/>
  <c r="I1467" i="1" s="1"/>
  <c r="C1467" i="1"/>
  <c r="H1467" i="1" s="1"/>
  <c r="H1466" i="1"/>
  <c r="D1466" i="1"/>
  <c r="C1466" i="1"/>
  <c r="G1466" i="1" s="1"/>
  <c r="I1466" i="1" s="1"/>
  <c r="D1465" i="1"/>
  <c r="G1465" i="1" s="1"/>
  <c r="C1465" i="1"/>
  <c r="H1465" i="1" s="1"/>
  <c r="H1464" i="1"/>
  <c r="D1464" i="1"/>
  <c r="C1464" i="1"/>
  <c r="G1464" i="1" s="1"/>
  <c r="I1464" i="1" s="1"/>
  <c r="D1463" i="1"/>
  <c r="G1463" i="1" s="1"/>
  <c r="C1463" i="1"/>
  <c r="H1463" i="1" s="1"/>
  <c r="H1462" i="1"/>
  <c r="D1462" i="1"/>
  <c r="C1462" i="1"/>
  <c r="G1462" i="1" s="1"/>
  <c r="I1462" i="1" s="1"/>
  <c r="H1461" i="1"/>
  <c r="D1461" i="1"/>
  <c r="C1461" i="1"/>
  <c r="G1461" i="1" s="1"/>
  <c r="D1460" i="1"/>
  <c r="G1460" i="1" s="1"/>
  <c r="C1460" i="1"/>
  <c r="H1460" i="1" s="1"/>
  <c r="H1459" i="1"/>
  <c r="D1459" i="1"/>
  <c r="C1459" i="1"/>
  <c r="G1459" i="1" s="1"/>
  <c r="I1459" i="1" s="1"/>
  <c r="D1458" i="1"/>
  <c r="G1458" i="1" s="1"/>
  <c r="C1458" i="1"/>
  <c r="H1458" i="1" s="1"/>
  <c r="H1457" i="1"/>
  <c r="D1457" i="1"/>
  <c r="C1457" i="1"/>
  <c r="G1457" i="1" s="1"/>
  <c r="I1457" i="1" s="1"/>
  <c r="D1456" i="1"/>
  <c r="C1456" i="1"/>
  <c r="H1456" i="1" s="1"/>
  <c r="H1455" i="1"/>
  <c r="D1455" i="1"/>
  <c r="C1455" i="1"/>
  <c r="G1455" i="1" s="1"/>
  <c r="I1455" i="1" s="1"/>
  <c r="H1454" i="1"/>
  <c r="D1454" i="1"/>
  <c r="C1454" i="1"/>
  <c r="G1454" i="1" s="1"/>
  <c r="H1453" i="1"/>
  <c r="D1453" i="1"/>
  <c r="C1453" i="1"/>
  <c r="G1453" i="1" s="1"/>
  <c r="D1452" i="1"/>
  <c r="G1452" i="1" s="1"/>
  <c r="C1452" i="1"/>
  <c r="H1452" i="1" s="1"/>
  <c r="H1451" i="1"/>
  <c r="D1451" i="1"/>
  <c r="C1451" i="1"/>
  <c r="G1451" i="1" s="1"/>
  <c r="I1451" i="1" s="1"/>
  <c r="D1450" i="1"/>
  <c r="G1450" i="1" s="1"/>
  <c r="I1450" i="1" s="1"/>
  <c r="C1450" i="1"/>
  <c r="H1450" i="1" s="1"/>
  <c r="H1449" i="1"/>
  <c r="D1449" i="1"/>
  <c r="C1449" i="1"/>
  <c r="G1449" i="1" s="1"/>
  <c r="I1449" i="1" s="1"/>
  <c r="D1448" i="1"/>
  <c r="G1448" i="1" s="1"/>
  <c r="C1448" i="1"/>
  <c r="H1448" i="1" s="1"/>
  <c r="H1447" i="1"/>
  <c r="D1447" i="1"/>
  <c r="C1447" i="1"/>
  <c r="G1447" i="1" s="1"/>
  <c r="I1447" i="1" s="1"/>
  <c r="D1446" i="1"/>
  <c r="G1446" i="1" s="1"/>
  <c r="C1446" i="1"/>
  <c r="H1446" i="1" s="1"/>
  <c r="H1445" i="1"/>
  <c r="G1445" i="1"/>
  <c r="D1445" i="1"/>
  <c r="C1445" i="1"/>
  <c r="J1445" i="1" s="1"/>
  <c r="D1444" i="1"/>
  <c r="C1444" i="1"/>
  <c r="H1444" i="1" s="1"/>
  <c r="H1443" i="1"/>
  <c r="G1443" i="1"/>
  <c r="I1443" i="1" s="1"/>
  <c r="D1443" i="1"/>
  <c r="J1443" i="1" s="1"/>
  <c r="C1443" i="1"/>
  <c r="D1442" i="1"/>
  <c r="C1442" i="1"/>
  <c r="H1442" i="1" s="1"/>
  <c r="H1441" i="1"/>
  <c r="G1441" i="1"/>
  <c r="I1441" i="1" s="1"/>
  <c r="D1441" i="1"/>
  <c r="J1441" i="1" s="1"/>
  <c r="C1441" i="1"/>
  <c r="D1440" i="1"/>
  <c r="C1440" i="1"/>
  <c r="H1440" i="1" s="1"/>
  <c r="H1439" i="1"/>
  <c r="G1439" i="1"/>
  <c r="I1439" i="1" s="1"/>
  <c r="D1439" i="1"/>
  <c r="J1439" i="1" s="1"/>
  <c r="C1439" i="1"/>
  <c r="H1438" i="1"/>
  <c r="G1438" i="1"/>
  <c r="D1438" i="1"/>
  <c r="C1438" i="1"/>
  <c r="H1437" i="1"/>
  <c r="G1437" i="1"/>
  <c r="D1437" i="1"/>
  <c r="C1437" i="1"/>
  <c r="D1436" i="1"/>
  <c r="C1436" i="1"/>
  <c r="G1436" i="1" s="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G1411" i="1"/>
  <c r="D1411" i="1"/>
  <c r="H1411" i="1" s="1"/>
  <c r="C1411" i="1"/>
  <c r="H1410" i="1"/>
  <c r="G1410" i="1"/>
  <c r="D1410" i="1"/>
  <c r="C1410" i="1"/>
  <c r="G1409" i="1"/>
  <c r="D1409" i="1"/>
  <c r="H1409" i="1" s="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H1237" i="1" s="1"/>
  <c r="C1237" i="1"/>
  <c r="D1236" i="1"/>
  <c r="H1236" i="1" s="1"/>
  <c r="C1236" i="1"/>
  <c r="D1235" i="1"/>
  <c r="H1235" i="1" s="1"/>
  <c r="C1235" i="1"/>
  <c r="H1234" i="1"/>
  <c r="G1234" i="1"/>
  <c r="D1234" i="1"/>
  <c r="C1234" i="1"/>
  <c r="H1233" i="1"/>
  <c r="G1233" i="1"/>
  <c r="D1233" i="1"/>
  <c r="C1233" i="1"/>
  <c r="D1232" i="1"/>
  <c r="H1232" i="1" s="1"/>
  <c r="C1232" i="1"/>
  <c r="H1231" i="1"/>
  <c r="G1231" i="1"/>
  <c r="D1231" i="1"/>
  <c r="C1231" i="1"/>
  <c r="H1230" i="1"/>
  <c r="G1230" i="1"/>
  <c r="D1230" i="1"/>
  <c r="C1230" i="1"/>
  <c r="D1229" i="1"/>
  <c r="G1229" i="1" s="1"/>
  <c r="C1229" i="1"/>
  <c r="H1228" i="1"/>
  <c r="G1228" i="1"/>
  <c r="D1228" i="1"/>
  <c r="C1228" i="1"/>
  <c r="C1227" i="1"/>
  <c r="H1226" i="1"/>
  <c r="G1226" i="1"/>
  <c r="D1226" i="1"/>
  <c r="C1226" i="1"/>
  <c r="H1225" i="1"/>
  <c r="G1225" i="1"/>
  <c r="D1225" i="1"/>
  <c r="C1225" i="1"/>
  <c r="D1224" i="1"/>
  <c r="G1224" i="1" s="1"/>
  <c r="C1224" i="1"/>
  <c r="C1223" i="1"/>
  <c r="C1222" i="1"/>
  <c r="H1221" i="1"/>
  <c r="G1221" i="1"/>
  <c r="D1221" i="1"/>
  <c r="C1221" i="1"/>
  <c r="H1220" i="1"/>
  <c r="G1220" i="1"/>
  <c r="D1220" i="1"/>
  <c r="C1220" i="1"/>
  <c r="H1219" i="1"/>
  <c r="G1219" i="1"/>
  <c r="D1219" i="1"/>
  <c r="C1219" i="1"/>
  <c r="D1218" i="1"/>
  <c r="G1218" i="1" s="1"/>
  <c r="C1218" i="1"/>
  <c r="D1217" i="1"/>
  <c r="G1217" i="1" s="1"/>
  <c r="C1217" i="1"/>
  <c r="D1216" i="1"/>
  <c r="G1216" i="1" s="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H1156" i="1" s="1"/>
  <c r="C1156" i="1"/>
  <c r="D1155" i="1"/>
  <c r="H1155" i="1" s="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D1127" i="1"/>
  <c r="G1127" i="1" s="1"/>
  <c r="C1127" i="1"/>
  <c r="D1126" i="1"/>
  <c r="C1126" i="1"/>
  <c r="H1125" i="1"/>
  <c r="D1125" i="1"/>
  <c r="G1125" i="1" s="1"/>
  <c r="C1125" i="1"/>
  <c r="D1124" i="1"/>
  <c r="G1124" i="1" s="1"/>
  <c r="C1124" i="1"/>
  <c r="H1123" i="1"/>
  <c r="D1123" i="1"/>
  <c r="G1123" i="1" s="1"/>
  <c r="C1123" i="1"/>
  <c r="D1122" i="1"/>
  <c r="C1122" i="1"/>
  <c r="H1121" i="1"/>
  <c r="D1121" i="1"/>
  <c r="G1121" i="1" s="1"/>
  <c r="C1121" i="1"/>
  <c r="D1120" i="1"/>
  <c r="G1120" i="1" s="1"/>
  <c r="C1120" i="1"/>
  <c r="H1119" i="1"/>
  <c r="D1119" i="1"/>
  <c r="G1119" i="1" s="1"/>
  <c r="C1119" i="1"/>
  <c r="D1118" i="1"/>
  <c r="C1118" i="1"/>
  <c r="H1117" i="1"/>
  <c r="D1117" i="1"/>
  <c r="G1117" i="1" s="1"/>
  <c r="C1117" i="1"/>
  <c r="D1116" i="1"/>
  <c r="G1116" i="1" s="1"/>
  <c r="C1116" i="1"/>
  <c r="H1115" i="1"/>
  <c r="D1115" i="1"/>
  <c r="G1115" i="1" s="1"/>
  <c r="C1115" i="1"/>
  <c r="D1114" i="1"/>
  <c r="C1114" i="1"/>
  <c r="H1113" i="1"/>
  <c r="D1113" i="1"/>
  <c r="G1113" i="1" s="1"/>
  <c r="C1113" i="1"/>
  <c r="D1112" i="1"/>
  <c r="G1112" i="1" s="1"/>
  <c r="C1112" i="1"/>
  <c r="H1111" i="1"/>
  <c r="D1111" i="1"/>
  <c r="G1111" i="1" s="1"/>
  <c r="C1111" i="1"/>
  <c r="D1110" i="1"/>
  <c r="C1110" i="1"/>
  <c r="H1109" i="1"/>
  <c r="D1109" i="1"/>
  <c r="G1109" i="1" s="1"/>
  <c r="C1109" i="1"/>
  <c r="D1108" i="1"/>
  <c r="G1108" i="1" s="1"/>
  <c r="C1108" i="1"/>
  <c r="H1107" i="1"/>
  <c r="D1107" i="1"/>
  <c r="G1107" i="1" s="1"/>
  <c r="C1107" i="1"/>
  <c r="D1106" i="1"/>
  <c r="C1106" i="1"/>
  <c r="H1105" i="1"/>
  <c r="D1105" i="1"/>
  <c r="G1105" i="1" s="1"/>
  <c r="C1105" i="1"/>
  <c r="D1104" i="1"/>
  <c r="G1104" i="1" s="1"/>
  <c r="C1104" i="1"/>
  <c r="H1103" i="1"/>
  <c r="D1103" i="1"/>
  <c r="G1103" i="1" s="1"/>
  <c r="C1103" i="1"/>
  <c r="D1102" i="1"/>
  <c r="C1102" i="1"/>
  <c r="H1101" i="1"/>
  <c r="D1101" i="1"/>
  <c r="G1101" i="1" s="1"/>
  <c r="C1101" i="1"/>
  <c r="D1100" i="1"/>
  <c r="G1100" i="1" s="1"/>
  <c r="C1100" i="1"/>
  <c r="H1099" i="1"/>
  <c r="D1099" i="1"/>
  <c r="G1099" i="1" s="1"/>
  <c r="C1099" i="1"/>
  <c r="D1098" i="1"/>
  <c r="C1098" i="1"/>
  <c r="H1097" i="1"/>
  <c r="D1097" i="1"/>
  <c r="G1097" i="1" s="1"/>
  <c r="C1097" i="1"/>
  <c r="D1096" i="1"/>
  <c r="D1095" i="1"/>
  <c r="C1095" i="1"/>
  <c r="H1094" i="1"/>
  <c r="D1094" i="1"/>
  <c r="G1094" i="1" s="1"/>
  <c r="C1094" i="1"/>
  <c r="D1093" i="1"/>
  <c r="G1093" i="1" s="1"/>
  <c r="C1093" i="1"/>
  <c r="H1092" i="1"/>
  <c r="D1092" i="1"/>
  <c r="G1092" i="1" s="1"/>
  <c r="C1092" i="1"/>
  <c r="D1091" i="1"/>
  <c r="C1091" i="1"/>
  <c r="H1090" i="1"/>
  <c r="D1090" i="1"/>
  <c r="G1090" i="1" s="1"/>
  <c r="C1090" i="1"/>
  <c r="D1089" i="1"/>
  <c r="G1089" i="1" s="1"/>
  <c r="C1089" i="1"/>
  <c r="H1088" i="1"/>
  <c r="D1088" i="1"/>
  <c r="G1088" i="1" s="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D1056" i="1"/>
  <c r="G1056" i="1" s="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C991" i="1"/>
  <c r="H989" i="1"/>
  <c r="D989" i="1"/>
  <c r="G989" i="1" s="1"/>
  <c r="C989" i="1"/>
  <c r="H988" i="1"/>
  <c r="D988" i="1"/>
  <c r="G988" i="1" s="1"/>
  <c r="C988" i="1"/>
  <c r="H987" i="1"/>
  <c r="D987" i="1"/>
  <c r="G987" i="1" s="1"/>
  <c r="C987" i="1"/>
  <c r="H986" i="1"/>
  <c r="D986" i="1"/>
  <c r="G986" i="1" s="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G833" i="1"/>
  <c r="D833" i="1"/>
  <c r="H833" i="1" s="1"/>
  <c r="C833" i="1"/>
  <c r="D832" i="1"/>
  <c r="H832" i="1" s="1"/>
  <c r="C832" i="1"/>
  <c r="D831" i="1"/>
  <c r="H831" i="1" s="1"/>
  <c r="C831" i="1"/>
  <c r="G830" i="1"/>
  <c r="D830" i="1"/>
  <c r="H830" i="1" s="1"/>
  <c r="C830" i="1"/>
  <c r="G829" i="1"/>
  <c r="D829" i="1"/>
  <c r="H829" i="1" s="1"/>
  <c r="C829" i="1"/>
  <c r="D828" i="1"/>
  <c r="H828" i="1" s="1"/>
  <c r="C828" i="1"/>
  <c r="D827" i="1"/>
  <c r="H827" i="1" s="1"/>
  <c r="C827" i="1"/>
  <c r="G826" i="1"/>
  <c r="D826" i="1"/>
  <c r="H826" i="1" s="1"/>
  <c r="C826" i="1"/>
  <c r="G825" i="1"/>
  <c r="D825" i="1"/>
  <c r="H825" i="1" s="1"/>
  <c r="C825" i="1"/>
  <c r="D824" i="1"/>
  <c r="H824" i="1" s="1"/>
  <c r="C824" i="1"/>
  <c r="D823" i="1"/>
  <c r="H823" i="1" s="1"/>
  <c r="C823" i="1"/>
  <c r="G822" i="1"/>
  <c r="D822" i="1"/>
  <c r="H822" i="1" s="1"/>
  <c r="C822" i="1"/>
  <c r="G821" i="1"/>
  <c r="D821" i="1"/>
  <c r="H821" i="1" s="1"/>
  <c r="C821" i="1"/>
  <c r="D820" i="1"/>
  <c r="H820" i="1" s="1"/>
  <c r="C820" i="1"/>
  <c r="D819" i="1"/>
  <c r="H819" i="1" s="1"/>
  <c r="C819" i="1"/>
  <c r="G818" i="1"/>
  <c r="D818" i="1"/>
  <c r="H818" i="1" s="1"/>
  <c r="C818" i="1"/>
  <c r="D817" i="1"/>
  <c r="H817" i="1" s="1"/>
  <c r="C817" i="1"/>
  <c r="D816" i="1"/>
  <c r="H816" i="1" s="1"/>
  <c r="C816" i="1"/>
  <c r="D815" i="1"/>
  <c r="H815" i="1" s="1"/>
  <c r="C815" i="1"/>
  <c r="G814" i="1"/>
  <c r="D814" i="1"/>
  <c r="H814" i="1" s="1"/>
  <c r="C814" i="1"/>
  <c r="G813" i="1"/>
  <c r="D813" i="1"/>
  <c r="H813" i="1" s="1"/>
  <c r="C813" i="1"/>
  <c r="D812" i="1"/>
  <c r="H812" i="1" s="1"/>
  <c r="C812" i="1"/>
  <c r="D811" i="1"/>
  <c r="H811" i="1" s="1"/>
  <c r="C811" i="1"/>
  <c r="G810" i="1"/>
  <c r="D810" i="1"/>
  <c r="H810" i="1" s="1"/>
  <c r="C810" i="1"/>
  <c r="G809" i="1"/>
  <c r="D809" i="1"/>
  <c r="H809" i="1" s="1"/>
  <c r="C809" i="1"/>
  <c r="D808" i="1"/>
  <c r="H808" i="1" s="1"/>
  <c r="C808" i="1"/>
  <c r="D807" i="1"/>
  <c r="H807" i="1" s="1"/>
  <c r="C807" i="1"/>
  <c r="G806" i="1"/>
  <c r="D806" i="1"/>
  <c r="H806" i="1" s="1"/>
  <c r="C806" i="1"/>
  <c r="G805" i="1"/>
  <c r="D805" i="1"/>
  <c r="H805" i="1" s="1"/>
  <c r="C805" i="1"/>
  <c r="D804" i="1"/>
  <c r="H804" i="1" s="1"/>
  <c r="C804" i="1"/>
  <c r="D803" i="1"/>
  <c r="H803" i="1" s="1"/>
  <c r="C803" i="1"/>
  <c r="G802" i="1"/>
  <c r="D802" i="1"/>
  <c r="H802" i="1" s="1"/>
  <c r="C802" i="1"/>
  <c r="G801" i="1"/>
  <c r="D801" i="1"/>
  <c r="H801" i="1" s="1"/>
  <c r="C801" i="1"/>
  <c r="D800" i="1"/>
  <c r="H800" i="1" s="1"/>
  <c r="C800" i="1"/>
  <c r="D799" i="1"/>
  <c r="H799" i="1" s="1"/>
  <c r="C799" i="1"/>
  <c r="G798" i="1"/>
  <c r="D798" i="1"/>
  <c r="H798" i="1" s="1"/>
  <c r="C798" i="1"/>
  <c r="G797" i="1"/>
  <c r="D797" i="1"/>
  <c r="H797" i="1" s="1"/>
  <c r="C797" i="1"/>
  <c r="D796" i="1"/>
  <c r="H796" i="1" s="1"/>
  <c r="C796" i="1"/>
  <c r="D795" i="1"/>
  <c r="H795" i="1" s="1"/>
  <c r="C795" i="1"/>
  <c r="G794" i="1"/>
  <c r="D794" i="1"/>
  <c r="H794" i="1" s="1"/>
  <c r="C794" i="1"/>
  <c r="G793"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D632" i="1"/>
  <c r="H632" i="1" s="1"/>
  <c r="C632" i="1"/>
  <c r="D631" i="1"/>
  <c r="H631" i="1" s="1"/>
  <c r="C631" i="1"/>
  <c r="H628" i="1"/>
  <c r="D628" i="1"/>
  <c r="G628" i="1" s="1"/>
  <c r="C628" i="1"/>
  <c r="H627" i="1"/>
  <c r="D627" i="1"/>
  <c r="G627" i="1" s="1"/>
  <c r="C627" i="1"/>
  <c r="D626" i="1"/>
  <c r="G626" i="1" s="1"/>
  <c r="C626" i="1"/>
  <c r="D625" i="1"/>
  <c r="G625" i="1" s="1"/>
  <c r="C625" i="1"/>
  <c r="H624" i="1"/>
  <c r="D624" i="1"/>
  <c r="G624" i="1" s="1"/>
  <c r="C624" i="1"/>
  <c r="H623" i="1"/>
  <c r="D623" i="1"/>
  <c r="G623" i="1" s="1"/>
  <c r="C623" i="1"/>
  <c r="D622" i="1"/>
  <c r="G622" i="1" s="1"/>
  <c r="C622" i="1"/>
  <c r="D621" i="1"/>
  <c r="G621" i="1" s="1"/>
  <c r="C621" i="1"/>
  <c r="H620" i="1"/>
  <c r="D620" i="1"/>
  <c r="G620" i="1" s="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D574" i="1"/>
  <c r="G573" i="1"/>
  <c r="D573" i="1"/>
  <c r="H573" i="1" s="1"/>
  <c r="C573" i="1"/>
  <c r="D572" i="1"/>
  <c r="H572" i="1" s="1"/>
  <c r="C572" i="1"/>
  <c r="G571" i="1"/>
  <c r="D571" i="1"/>
  <c r="H571" i="1" s="1"/>
  <c r="C571" i="1"/>
  <c r="D570" i="1"/>
  <c r="H570" i="1" s="1"/>
  <c r="C570" i="1"/>
  <c r="G569" i="1"/>
  <c r="D569" i="1"/>
  <c r="H569" i="1" s="1"/>
  <c r="C569" i="1"/>
  <c r="D568" i="1"/>
  <c r="H568" i="1" s="1"/>
  <c r="C568" i="1"/>
  <c r="G567" i="1"/>
  <c r="D567" i="1"/>
  <c r="H567" i="1" s="1"/>
  <c r="C567" i="1"/>
  <c r="D566" i="1"/>
  <c r="H566" i="1" s="1"/>
  <c r="C566" i="1"/>
  <c r="G565" i="1"/>
  <c r="D565" i="1"/>
  <c r="H565" i="1" s="1"/>
  <c r="C565"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D530" i="1"/>
  <c r="H530" i="1" s="1"/>
  <c r="C530" i="1"/>
  <c r="G529" i="1"/>
  <c r="D529" i="1"/>
  <c r="H529" i="1" s="1"/>
  <c r="C529" i="1"/>
  <c r="D528" i="1"/>
  <c r="H528" i="1" s="1"/>
  <c r="C528" i="1"/>
  <c r="G527" i="1"/>
  <c r="D527" i="1"/>
  <c r="H527" i="1" s="1"/>
  <c r="C527" i="1"/>
  <c r="D526" i="1"/>
  <c r="H526" i="1" s="1"/>
  <c r="C526" i="1"/>
  <c r="G525" i="1"/>
  <c r="D525" i="1"/>
  <c r="H525" i="1" s="1"/>
  <c r="C525"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D412" i="1"/>
  <c r="H412" i="1" s="1"/>
  <c r="C412" i="1"/>
  <c r="C411" i="1"/>
  <c r="D406" i="1"/>
  <c r="H406" i="1" s="1"/>
  <c r="C406" i="1"/>
  <c r="D405" i="1"/>
  <c r="H405" i="1" s="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C378" i="1"/>
  <c r="H377" i="1"/>
  <c r="G377" i="1"/>
  <c r="D377" i="1"/>
  <c r="C377" i="1"/>
  <c r="H376" i="1"/>
  <c r="G376" i="1"/>
  <c r="D376" i="1"/>
  <c r="C376" i="1"/>
  <c r="H375" i="1"/>
  <c r="G375" i="1"/>
  <c r="D375" i="1"/>
  <c r="C375" i="1"/>
  <c r="H374" i="1"/>
  <c r="G374" i="1"/>
  <c r="D374" i="1"/>
  <c r="C374" i="1"/>
  <c r="D373" i="1"/>
  <c r="C373" i="1"/>
  <c r="H373" i="1" s="1"/>
  <c r="D372" i="1"/>
  <c r="C372" i="1"/>
  <c r="H372" i="1" s="1"/>
  <c r="D371" i="1"/>
  <c r="C371" i="1"/>
  <c r="H371" i="1" s="1"/>
  <c r="D370" i="1"/>
  <c r="C370" i="1"/>
  <c r="H370" i="1" s="1"/>
  <c r="D369" i="1"/>
  <c r="C369" i="1"/>
  <c r="D368" i="1"/>
  <c r="C368" i="1"/>
  <c r="H368" i="1" s="1"/>
  <c r="D367" i="1"/>
  <c r="C367" i="1"/>
  <c r="H367" i="1" s="1"/>
  <c r="D366" i="1"/>
  <c r="C366" i="1"/>
  <c r="H366" i="1" s="1"/>
  <c r="D365" i="1"/>
  <c r="C365" i="1"/>
  <c r="D364" i="1"/>
  <c r="C364" i="1"/>
  <c r="H364" i="1" s="1"/>
  <c r="D363" i="1"/>
  <c r="C363" i="1"/>
  <c r="H363" i="1" s="1"/>
  <c r="D362" i="1"/>
  <c r="C362" i="1"/>
  <c r="H362" i="1" s="1"/>
  <c r="D361" i="1"/>
  <c r="C361" i="1"/>
  <c r="H361" i="1" s="1"/>
  <c r="D360" i="1"/>
  <c r="C360" i="1"/>
  <c r="H360" i="1" s="1"/>
  <c r="D359" i="1"/>
  <c r="C359" i="1"/>
  <c r="H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G294" i="1"/>
  <c r="D294" i="1"/>
  <c r="C294" i="1"/>
  <c r="H294" i="1" s="1"/>
  <c r="C293" i="1"/>
  <c r="G292" i="1"/>
  <c r="D292" i="1"/>
  <c r="C292" i="1"/>
  <c r="H292" i="1" s="1"/>
  <c r="D291" i="1"/>
  <c r="G291" i="1" s="1"/>
  <c r="C291" i="1"/>
  <c r="D290" i="1"/>
  <c r="G290" i="1" s="1"/>
  <c r="C290" i="1"/>
  <c r="H290" i="1" s="1"/>
  <c r="G289" i="1"/>
  <c r="D289" i="1"/>
  <c r="C289" i="1"/>
  <c r="D288" i="1"/>
  <c r="G288" i="1" s="1"/>
  <c r="C288" i="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D262" i="1"/>
  <c r="G262" i="1" s="1"/>
  <c r="C262" i="1"/>
  <c r="H262" i="1" s="1"/>
  <c r="G261" i="1"/>
  <c r="D261" i="1"/>
  <c r="C261" i="1"/>
  <c r="H261" i="1" s="1"/>
  <c r="G260" i="1"/>
  <c r="D260" i="1"/>
  <c r="C260" i="1"/>
  <c r="H260" i="1" s="1"/>
  <c r="C259" i="1"/>
  <c r="G258" i="1"/>
  <c r="D258" i="1"/>
  <c r="C258" i="1"/>
  <c r="H258" i="1" s="1"/>
  <c r="D257" i="1"/>
  <c r="G257" i="1" s="1"/>
  <c r="C257" i="1"/>
  <c r="H257" i="1" s="1"/>
  <c r="D256" i="1"/>
  <c r="G256" i="1" s="1"/>
  <c r="C256" i="1"/>
  <c r="H256" i="1" s="1"/>
  <c r="D255" i="1"/>
  <c r="G255" i="1" s="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C248" i="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G191" i="1" s="1"/>
  <c r="C191" i="1"/>
  <c r="H190" i="1"/>
  <c r="G190" i="1"/>
  <c r="D190" i="1"/>
  <c r="C190" i="1"/>
  <c r="D189" i="1"/>
  <c r="G189" i="1" s="1"/>
  <c r="C189" i="1"/>
  <c r="D188" i="1"/>
  <c r="G188" i="1" s="1"/>
  <c r="C188" i="1"/>
  <c r="D187" i="1"/>
  <c r="G187" i="1" s="1"/>
  <c r="C187" i="1"/>
  <c r="D186" i="1"/>
  <c r="G186" i="1" s="1"/>
  <c r="C186" i="1"/>
  <c r="D185" i="1"/>
  <c r="G185" i="1" s="1"/>
  <c r="C185" i="1"/>
  <c r="C184" i="1"/>
  <c r="H183" i="1"/>
  <c r="G183" i="1"/>
  <c r="D183" i="1"/>
  <c r="C183" i="1"/>
  <c r="D182" i="1"/>
  <c r="H182" i="1" s="1"/>
  <c r="C182" i="1"/>
  <c r="D181" i="1"/>
  <c r="H181" i="1" s="1"/>
  <c r="C181" i="1"/>
  <c r="G180" i="1"/>
  <c r="D180" i="1"/>
  <c r="H180" i="1" s="1"/>
  <c r="C180" i="1"/>
  <c r="D179" i="1"/>
  <c r="H179" i="1" s="1"/>
  <c r="C179" i="1"/>
  <c r="H178" i="1"/>
  <c r="G178" i="1"/>
  <c r="D178" i="1"/>
  <c r="C178" i="1"/>
  <c r="H177" i="1"/>
  <c r="G177" i="1"/>
  <c r="D177" i="1"/>
  <c r="C177" i="1"/>
  <c r="H176" i="1"/>
  <c r="G176" i="1"/>
  <c r="D176" i="1"/>
  <c r="C176" i="1"/>
  <c r="D175" i="1"/>
  <c r="H175" i="1" s="1"/>
  <c r="C175" i="1"/>
  <c r="G174" i="1"/>
  <c r="D174" i="1"/>
  <c r="H174" i="1" s="1"/>
  <c r="C174" i="1"/>
  <c r="C173" i="1"/>
  <c r="H172" i="1"/>
  <c r="D172" i="1"/>
  <c r="G172" i="1" s="1"/>
  <c r="C172" i="1"/>
  <c r="H171" i="1"/>
  <c r="G171" i="1"/>
  <c r="D171" i="1"/>
  <c r="C171" i="1"/>
  <c r="D170" i="1"/>
  <c r="H170" i="1" s="1"/>
  <c r="C170" i="1"/>
  <c r="G169" i="1"/>
  <c r="D169" i="1"/>
  <c r="H169" i="1" s="1"/>
  <c r="C169" i="1"/>
  <c r="D168" i="1"/>
  <c r="H168" i="1" s="1"/>
  <c r="C168" i="1"/>
  <c r="H167" i="1"/>
  <c r="G167" i="1"/>
  <c r="D167" i="1"/>
  <c r="C167" i="1"/>
  <c r="H166" i="1"/>
  <c r="G166" i="1"/>
  <c r="D166" i="1"/>
  <c r="C166" i="1"/>
  <c r="C165" i="1"/>
  <c r="H164" i="1"/>
  <c r="G164" i="1"/>
  <c r="D164" i="1"/>
  <c r="C164" i="1"/>
  <c r="H163" i="1"/>
  <c r="G163" i="1"/>
  <c r="D163" i="1"/>
  <c r="C163" i="1"/>
  <c r="H162" i="1"/>
  <c r="D162" i="1"/>
  <c r="G162" i="1" s="1"/>
  <c r="C162" i="1"/>
  <c r="H161" i="1"/>
  <c r="D161" i="1"/>
  <c r="G161" i="1" s="1"/>
  <c r="C161" i="1"/>
  <c r="C160" i="1"/>
  <c r="H158" i="1"/>
  <c r="G158" i="1"/>
  <c r="D158" i="1"/>
  <c r="C158" i="1"/>
  <c r="H157" i="1"/>
  <c r="G157" i="1"/>
  <c r="D157" i="1"/>
  <c r="C157" i="1"/>
  <c r="H156" i="1"/>
  <c r="G156" i="1"/>
  <c r="D156" i="1"/>
  <c r="C156" i="1"/>
  <c r="H155" i="1"/>
  <c r="G155" i="1"/>
  <c r="D155" i="1"/>
  <c r="C155" i="1"/>
  <c r="H154" i="1"/>
  <c r="D154" i="1"/>
  <c r="G154" i="1" s="1"/>
  <c r="C154" i="1"/>
  <c r="H153" i="1"/>
  <c r="G153" i="1"/>
  <c r="D153" i="1"/>
  <c r="C153" i="1"/>
  <c r="H152" i="1"/>
  <c r="G152" i="1"/>
  <c r="D152" i="1"/>
  <c r="C152" i="1"/>
  <c r="H151" i="1"/>
  <c r="G151" i="1"/>
  <c r="D151" i="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G131" i="1" s="1"/>
  <c r="C131" i="1"/>
  <c r="C130" i="1"/>
  <c r="C129" i="1"/>
  <c r="H128" i="1"/>
  <c r="G128" i="1"/>
  <c r="D128" i="1"/>
  <c r="C128" i="1"/>
  <c r="H127" i="1"/>
  <c r="G127" i="1"/>
  <c r="D127" i="1"/>
  <c r="C127" i="1"/>
  <c r="H126" i="1"/>
  <c r="G126" i="1"/>
  <c r="D126" i="1"/>
  <c r="C126" i="1"/>
  <c r="D125" i="1"/>
  <c r="G125" i="1" s="1"/>
  <c r="C125" i="1"/>
  <c r="D124" i="1"/>
  <c r="G124" i="1" s="1"/>
  <c r="C124" i="1"/>
  <c r="H123" i="1"/>
  <c r="D123" i="1"/>
  <c r="G123" i="1" s="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G84" i="1"/>
  <c r="D84" i="1"/>
  <c r="H84" i="1" s="1"/>
  <c r="C84" i="1"/>
  <c r="G83" i="1"/>
  <c r="D83" i="1"/>
  <c r="H83" i="1" s="1"/>
  <c r="C83" i="1"/>
  <c r="D82" i="1"/>
  <c r="H82" i="1" s="1"/>
  <c r="C82" i="1"/>
  <c r="D81" i="1"/>
  <c r="H81" i="1" s="1"/>
  <c r="C81" i="1"/>
  <c r="D80" i="1"/>
  <c r="H80" i="1" s="1"/>
  <c r="C80" i="1"/>
  <c r="C79" i="1"/>
  <c r="D78" i="1"/>
  <c r="H78" i="1" s="1"/>
  <c r="C78" i="1"/>
  <c r="G77" i="1"/>
  <c r="D77" i="1"/>
  <c r="H77" i="1" s="1"/>
  <c r="C77" i="1"/>
  <c r="D76" i="1"/>
  <c r="H76" i="1" s="1"/>
  <c r="C76" i="1"/>
  <c r="G75" i="1"/>
  <c r="D75" i="1"/>
  <c r="H75" i="1" s="1"/>
  <c r="C75" i="1"/>
  <c r="D74" i="1"/>
  <c r="H74" i="1" s="1"/>
  <c r="C74" i="1"/>
  <c r="G73" i="1"/>
  <c r="D73" i="1"/>
  <c r="H73" i="1" s="1"/>
  <c r="C73" i="1"/>
  <c r="D72" i="1"/>
  <c r="H72" i="1" s="1"/>
  <c r="C72" i="1"/>
  <c r="G71" i="1"/>
  <c r="D71" i="1"/>
  <c r="H71" i="1" s="1"/>
  <c r="C71" i="1"/>
  <c r="D70" i="1"/>
  <c r="H70" i="1" s="1"/>
  <c r="C70" i="1"/>
  <c r="G69" i="1"/>
  <c r="D69" i="1"/>
  <c r="H69" i="1" s="1"/>
  <c r="C69" i="1"/>
  <c r="D68" i="1"/>
  <c r="H68" i="1" s="1"/>
  <c r="C68" i="1"/>
  <c r="G67" i="1"/>
  <c r="D67" i="1"/>
  <c r="H67" i="1" s="1"/>
  <c r="C67" i="1"/>
  <c r="D66" i="1"/>
  <c r="H66" i="1" s="1"/>
  <c r="C66" i="1"/>
  <c r="D65" i="1"/>
  <c r="H65" i="1" s="1"/>
  <c r="C65" i="1"/>
  <c r="C64" i="1"/>
  <c r="G63" i="1"/>
  <c r="D63" i="1"/>
  <c r="H63" i="1" s="1"/>
  <c r="C63" i="1"/>
  <c r="D62" i="1"/>
  <c r="H62" i="1" s="1"/>
  <c r="C62" i="1"/>
  <c r="G61" i="1"/>
  <c r="D61" i="1"/>
  <c r="H61" i="1" s="1"/>
  <c r="C61" i="1"/>
  <c r="D60" i="1"/>
  <c r="H60" i="1" s="1"/>
  <c r="C60" i="1"/>
  <c r="G59" i="1"/>
  <c r="D59" i="1"/>
  <c r="H59" i="1" s="1"/>
  <c r="C59" i="1"/>
  <c r="D58" i="1"/>
  <c r="H58" i="1" s="1"/>
  <c r="C58" i="1"/>
  <c r="G57" i="1"/>
  <c r="D57" i="1"/>
  <c r="H57" i="1" s="1"/>
  <c r="C57" i="1"/>
  <c r="D56" i="1"/>
  <c r="H56" i="1" s="1"/>
  <c r="C56" i="1"/>
  <c r="D55" i="1"/>
  <c r="H55" i="1" s="1"/>
  <c r="C55" i="1"/>
  <c r="D54" i="1"/>
  <c r="H54" i="1" s="1"/>
  <c r="C54" i="1"/>
  <c r="G53" i="1"/>
  <c r="D53" i="1"/>
  <c r="H53" i="1" s="1"/>
  <c r="C53" i="1"/>
  <c r="D52" i="1"/>
  <c r="H52" i="1" s="1"/>
  <c r="C52" i="1"/>
  <c r="G51" i="1"/>
  <c r="D51" i="1"/>
  <c r="H51" i="1" s="1"/>
  <c r="C51" i="1"/>
  <c r="D50" i="1"/>
  <c r="H50" i="1" s="1"/>
  <c r="C50" i="1"/>
  <c r="G49" i="1"/>
  <c r="D49" i="1"/>
  <c r="H49" i="1" s="1"/>
  <c r="C49" i="1"/>
  <c r="D48" i="1"/>
  <c r="H48" i="1" s="1"/>
  <c r="C48" i="1"/>
  <c r="G47" i="1"/>
  <c r="D47" i="1"/>
  <c r="H47" i="1" s="1"/>
  <c r="C47" i="1"/>
  <c r="D45" i="1"/>
  <c r="H45" i="1" s="1"/>
  <c r="C45" i="1"/>
  <c r="G44" i="1"/>
  <c r="D44" i="1"/>
  <c r="H44" i="1" s="1"/>
  <c r="C44" i="1"/>
  <c r="D43" i="1"/>
  <c r="H43" i="1" s="1"/>
  <c r="C43" i="1"/>
  <c r="G42" i="1"/>
  <c r="D42" i="1"/>
  <c r="H42" i="1" s="1"/>
  <c r="C42" i="1"/>
  <c r="D41" i="1"/>
  <c r="H41" i="1" s="1"/>
  <c r="C41" i="1"/>
  <c r="G40" i="1"/>
  <c r="D40" i="1"/>
  <c r="H40" i="1" s="1"/>
  <c r="C40" i="1"/>
  <c r="D39" i="1"/>
  <c r="H39" i="1" s="1"/>
  <c r="C39" i="1"/>
  <c r="G38" i="1"/>
  <c r="D38" i="1"/>
  <c r="H38" i="1" s="1"/>
  <c r="C38" i="1"/>
  <c r="D37" i="1"/>
  <c r="H37" i="1" s="1"/>
  <c r="C37" i="1"/>
  <c r="G36" i="1"/>
  <c r="D36" i="1"/>
  <c r="H36" i="1" s="1"/>
  <c r="C36" i="1"/>
  <c r="D35" i="1"/>
  <c r="H35" i="1" s="1"/>
  <c r="C35" i="1"/>
  <c r="G34" i="1"/>
  <c r="D34" i="1"/>
  <c r="H34" i="1" s="1"/>
  <c r="C34" i="1"/>
  <c r="D33" i="1"/>
  <c r="H33" i="1" s="1"/>
  <c r="C33" i="1"/>
  <c r="G32" i="1"/>
  <c r="D32" i="1"/>
  <c r="H32" i="1" s="1"/>
  <c r="C32" i="1"/>
  <c r="D31" i="1"/>
  <c r="H31" i="1" s="1"/>
  <c r="C31" i="1"/>
  <c r="G30" i="1"/>
  <c r="D30" i="1"/>
  <c r="H30" i="1" s="1"/>
  <c r="C30" i="1"/>
  <c r="D29" i="1"/>
  <c r="H29" i="1" s="1"/>
  <c r="C29" i="1"/>
  <c r="G28" i="1"/>
  <c r="D28" i="1"/>
  <c r="H28" i="1" s="1"/>
  <c r="C28" i="1"/>
  <c r="D27" i="1"/>
  <c r="H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H3" i="1"/>
  <c r="D3" i="1"/>
  <c r="G3" i="1" s="1"/>
  <c r="C3" i="1"/>
  <c r="E300" i="9" l="1"/>
  <c r="E275" i="9"/>
  <c r="E296" i="9"/>
  <c r="B296" i="9" s="1"/>
  <c r="E301" i="9"/>
  <c r="B301" i="9" s="1"/>
  <c r="F217" i="9"/>
  <c r="E33" i="9"/>
  <c r="B33" i="9" s="1"/>
  <c r="E287" i="9"/>
  <c r="E288" i="9"/>
  <c r="B288" i="9" s="1"/>
  <c r="H1229" i="1"/>
  <c r="G632" i="1"/>
  <c r="G631" i="1"/>
  <c r="G1500" i="1"/>
  <c r="H411" i="1"/>
  <c r="G411" i="1"/>
  <c r="G406" i="1"/>
  <c r="F13" i="5"/>
  <c r="H1576" i="1"/>
  <c r="G1576" i="1"/>
  <c r="I36" i="3"/>
  <c r="H1489" i="1"/>
  <c r="C1483" i="1"/>
  <c r="H1483" i="1" s="1"/>
  <c r="H1485" i="1"/>
  <c r="H1481" i="1"/>
  <c r="G1481" i="1"/>
  <c r="D1227" i="1"/>
  <c r="E245" i="5"/>
  <c r="D1222" i="1" s="1"/>
  <c r="G1222" i="1" s="1"/>
  <c r="E282" i="9"/>
  <c r="B282" i="9" s="1"/>
  <c r="D1408" i="1"/>
  <c r="G1420" i="1"/>
  <c r="E293" i="9"/>
  <c r="B293" i="9" s="1"/>
  <c r="E27" i="9"/>
  <c r="B27" i="9" s="1"/>
  <c r="E32" i="9"/>
  <c r="B32" i="9" s="1"/>
  <c r="G1509" i="1"/>
  <c r="H1504" i="1"/>
  <c r="C1501" i="1"/>
  <c r="G1577" i="1"/>
  <c r="G1278" i="1"/>
  <c r="G1264" i="1"/>
  <c r="G1244" i="1"/>
  <c r="G1237" i="1"/>
  <c r="G1235" i="1"/>
  <c r="G1236" i="1"/>
  <c r="G1232" i="1"/>
  <c r="D1223" i="1"/>
  <c r="H1224" i="1"/>
  <c r="E237" i="5"/>
  <c r="F246" i="5"/>
  <c r="H1218" i="1"/>
  <c r="H1216" i="1"/>
  <c r="H1217" i="1"/>
  <c r="G1165" i="1"/>
  <c r="G1157" i="1"/>
  <c r="G1160" i="1"/>
  <c r="G1156" i="1"/>
  <c r="G1155" i="1"/>
  <c r="H1048" i="1"/>
  <c r="G1048" i="1"/>
  <c r="E68" i="5"/>
  <c r="E12" i="5"/>
  <c r="D990" i="1" s="1"/>
  <c r="H1436" i="1"/>
  <c r="G1456" i="1"/>
  <c r="I1456" i="1" s="1"/>
  <c r="H291" i="1"/>
  <c r="H289" i="1"/>
  <c r="H288" i="1"/>
  <c r="E644" i="4"/>
  <c r="D638" i="1" s="1"/>
  <c r="G817" i="1"/>
  <c r="F220" i="9"/>
  <c r="B220" i="9" s="1"/>
  <c r="E31" i="9"/>
  <c r="B31" i="9" s="1"/>
  <c r="B275" i="9"/>
  <c r="E23" i="9"/>
  <c r="B23" i="9" s="1"/>
  <c r="H378" i="1"/>
  <c r="G378" i="1"/>
  <c r="F383" i="4"/>
  <c r="H369" i="1"/>
  <c r="H365" i="1"/>
  <c r="H248" i="1"/>
  <c r="E68" i="9"/>
  <c r="B68" i="9" s="1"/>
  <c r="G192" i="1"/>
  <c r="H192" i="1"/>
  <c r="H206" i="1"/>
  <c r="H207" i="1"/>
  <c r="H191" i="1"/>
  <c r="H189" i="1"/>
  <c r="H188" i="1"/>
  <c r="H187" i="1"/>
  <c r="H186" i="1"/>
  <c r="F223" i="9"/>
  <c r="B223" i="9" s="1"/>
  <c r="E47" i="9"/>
  <c r="B47" i="9" s="1"/>
  <c r="H184" i="1"/>
  <c r="H185" i="1"/>
  <c r="B222" i="9"/>
  <c r="G182" i="1"/>
  <c r="G181" i="1"/>
  <c r="E44" i="9"/>
  <c r="G179" i="1"/>
  <c r="F219" i="9"/>
  <c r="B219" i="9" s="1"/>
  <c r="H173" i="1"/>
  <c r="G173" i="1"/>
  <c r="G175" i="1"/>
  <c r="F177" i="4"/>
  <c r="G170" i="1"/>
  <c r="G168" i="1"/>
  <c r="D165" i="1"/>
  <c r="G160" i="1"/>
  <c r="H160" i="1"/>
  <c r="E152" i="4"/>
  <c r="D148" i="1" s="1"/>
  <c r="G148" i="1" s="1"/>
  <c r="E40" i="9"/>
  <c r="F218" i="9"/>
  <c r="H148" i="1"/>
  <c r="D149" i="1"/>
  <c r="G129" i="1"/>
  <c r="H129" i="1"/>
  <c r="D130" i="1"/>
  <c r="H131" i="1"/>
  <c r="F133" i="4"/>
  <c r="H124" i="1"/>
  <c r="H125" i="1"/>
  <c r="G121" i="1"/>
  <c r="H121" i="1"/>
  <c r="E124" i="4"/>
  <c r="F125" i="4"/>
  <c r="D79" i="1"/>
  <c r="G81" i="1"/>
  <c r="F83" i="4"/>
  <c r="F68" i="4"/>
  <c r="G65" i="1"/>
  <c r="E50" i="4"/>
  <c r="D46" i="1" s="1"/>
  <c r="G55" i="1"/>
  <c r="F59" i="4"/>
  <c r="G29" i="1"/>
  <c r="G33" i="1"/>
  <c r="G37" i="1"/>
  <c r="G41" i="1"/>
  <c r="G45" i="1"/>
  <c r="G48" i="1"/>
  <c r="G52" i="1"/>
  <c r="G56" i="1"/>
  <c r="G60" i="1"/>
  <c r="G64" i="1"/>
  <c r="G68" i="1"/>
  <c r="G72" i="1"/>
  <c r="G76" i="1"/>
  <c r="G80" i="1"/>
  <c r="G27" i="1"/>
  <c r="G31" i="1"/>
  <c r="G35" i="1"/>
  <c r="G39" i="1"/>
  <c r="G43" i="1"/>
  <c r="G50" i="1"/>
  <c r="G54" i="1"/>
  <c r="G58" i="1"/>
  <c r="G62" i="1"/>
  <c r="G66" i="1"/>
  <c r="G70" i="1"/>
  <c r="G74" i="1"/>
  <c r="G78" i="1"/>
  <c r="G82"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1095" i="1"/>
  <c r="H1095" i="1"/>
  <c r="G1102" i="1"/>
  <c r="H1102" i="1"/>
  <c r="G1110" i="1"/>
  <c r="H1110" i="1"/>
  <c r="G1118" i="1"/>
  <c r="H1118" i="1"/>
  <c r="G1126" i="1"/>
  <c r="H1126" i="1"/>
  <c r="G405" i="1"/>
  <c r="G524" i="1"/>
  <c r="G528" i="1"/>
  <c r="G532" i="1"/>
  <c r="G536" i="1"/>
  <c r="G540" i="1"/>
  <c r="G544" i="1"/>
  <c r="G548" i="1"/>
  <c r="G552" i="1"/>
  <c r="G556" i="1"/>
  <c r="G560" i="1"/>
  <c r="G564" i="1"/>
  <c r="G568" i="1"/>
  <c r="G572" i="1"/>
  <c r="H622" i="1"/>
  <c r="H626"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6" i="1"/>
  <c r="G800" i="1"/>
  <c r="G804" i="1"/>
  <c r="G808" i="1"/>
  <c r="G812" i="1"/>
  <c r="G816" i="1"/>
  <c r="G820" i="1"/>
  <c r="G824" i="1"/>
  <c r="G828" i="1"/>
  <c r="G832" i="1"/>
  <c r="G359" i="1"/>
  <c r="G360" i="1"/>
  <c r="G361" i="1"/>
  <c r="G362" i="1"/>
  <c r="G363" i="1"/>
  <c r="G364" i="1"/>
  <c r="G365" i="1"/>
  <c r="G366" i="1"/>
  <c r="G367" i="1"/>
  <c r="G368" i="1"/>
  <c r="G369" i="1"/>
  <c r="G370" i="1"/>
  <c r="G371" i="1"/>
  <c r="G372" i="1"/>
  <c r="G373" i="1"/>
  <c r="G413" i="1"/>
  <c r="H621" i="1"/>
  <c r="H625" i="1"/>
  <c r="G795" i="1"/>
  <c r="G799" i="1"/>
  <c r="G803" i="1"/>
  <c r="G807" i="1"/>
  <c r="G811" i="1"/>
  <c r="G815" i="1"/>
  <c r="G819" i="1"/>
  <c r="G823" i="1"/>
  <c r="G827" i="1"/>
  <c r="G831"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1091" i="1"/>
  <c r="H1091" i="1"/>
  <c r="G1098" i="1"/>
  <c r="H1098" i="1"/>
  <c r="G1106" i="1"/>
  <c r="H1106" i="1"/>
  <c r="G1114" i="1"/>
  <c r="H1114" i="1"/>
  <c r="G1122" i="1"/>
  <c r="H1122" i="1"/>
  <c r="G412" i="1"/>
  <c r="G526" i="1"/>
  <c r="G530" i="1"/>
  <c r="G534" i="1"/>
  <c r="G538" i="1"/>
  <c r="G542" i="1"/>
  <c r="G546" i="1"/>
  <c r="G550" i="1"/>
  <c r="G554" i="1"/>
  <c r="G558" i="1"/>
  <c r="G562" i="1"/>
  <c r="G566" i="1"/>
  <c r="G570" i="1"/>
  <c r="I1452" i="1"/>
  <c r="I1458" i="1"/>
  <c r="I1471" i="1"/>
  <c r="I1476"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I1446" i="1"/>
  <c r="I1460" i="1"/>
  <c r="I1463" i="1"/>
  <c r="I1473" i="1"/>
  <c r="I1478" i="1"/>
  <c r="E6" i="4"/>
  <c r="H1089" i="1"/>
  <c r="H1093" i="1"/>
  <c r="H1100" i="1"/>
  <c r="H1104" i="1"/>
  <c r="H1108" i="1"/>
  <c r="H1112" i="1"/>
  <c r="H1116" i="1"/>
  <c r="H1120" i="1"/>
  <c r="H1124" i="1"/>
  <c r="I1448" i="1"/>
  <c r="I1465" i="1"/>
  <c r="J1446" i="1"/>
  <c r="J1448" i="1"/>
  <c r="J1450" i="1"/>
  <c r="J1452" i="1"/>
  <c r="J1456" i="1"/>
  <c r="J1458" i="1"/>
  <c r="J1460" i="1"/>
  <c r="J1463" i="1"/>
  <c r="J1465" i="1"/>
  <c r="J1467" i="1"/>
  <c r="J1471" i="1"/>
  <c r="J1473" i="1"/>
  <c r="J1476" i="1"/>
  <c r="J1478" i="1"/>
  <c r="F82" i="4"/>
  <c r="H21" i="9"/>
  <c r="G21" i="9"/>
  <c r="F152" i="4"/>
  <c r="E363" i="4"/>
  <c r="D358" i="1" s="1"/>
  <c r="F369" i="4"/>
  <c r="J1440" i="1"/>
  <c r="J1442" i="1"/>
  <c r="J1444" i="1"/>
  <c r="G1487" i="1"/>
  <c r="G1491" i="1"/>
  <c r="G1495" i="1"/>
  <c r="G1499" i="1"/>
  <c r="G1503" i="1"/>
  <c r="G1507" i="1"/>
  <c r="G1511" i="1"/>
  <c r="G1515" i="1"/>
  <c r="G1519" i="1"/>
  <c r="G1523" i="1"/>
  <c r="G1527" i="1"/>
  <c r="G1531" i="1"/>
  <c r="G1535" i="1"/>
  <c r="G1539" i="1"/>
  <c r="G1543" i="1"/>
  <c r="G1547" i="1"/>
  <c r="G1551" i="1"/>
  <c r="G1555" i="1"/>
  <c r="G1559" i="1"/>
  <c r="G1563" i="1"/>
  <c r="G1567" i="1"/>
  <c r="G1571" i="1"/>
  <c r="G1575" i="1"/>
  <c r="G1579" i="1"/>
  <c r="D50" i="4"/>
  <c r="F164" i="4"/>
  <c r="E163" i="4"/>
  <c r="D159" i="1" s="1"/>
  <c r="F197" i="4"/>
  <c r="D215" i="4"/>
  <c r="F298" i="4"/>
  <c r="F300" i="4"/>
  <c r="F312" i="4"/>
  <c r="D350" i="4"/>
  <c r="F364" i="4"/>
  <c r="D363" i="4"/>
  <c r="D644" i="4"/>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18" i="1"/>
  <c r="G1522" i="1"/>
  <c r="G1526" i="1"/>
  <c r="G1530" i="1"/>
  <c r="G1534" i="1"/>
  <c r="G1538" i="1"/>
  <c r="G1542" i="1"/>
  <c r="G1546" i="1"/>
  <c r="G1550" i="1"/>
  <c r="G1554" i="1"/>
  <c r="G1558" i="1"/>
  <c r="G1562" i="1"/>
  <c r="G1566" i="1"/>
  <c r="G1570" i="1"/>
  <c r="G1574" i="1"/>
  <c r="G1578" i="1"/>
  <c r="F153" i="4"/>
  <c r="D163" i="4"/>
  <c r="F252" i="4"/>
  <c r="F264" i="4"/>
  <c r="E298" i="4"/>
  <c r="F106" i="4"/>
  <c r="F134" i="4"/>
  <c r="F196" i="4"/>
  <c r="D224" i="4"/>
  <c r="E263" i="4"/>
  <c r="D259" i="1" s="1"/>
  <c r="G259" i="1" s="1"/>
  <c r="D643" i="4"/>
  <c r="F416" i="4"/>
  <c r="F421" i="4"/>
  <c r="F594" i="4"/>
  <c r="D593" i="4"/>
  <c r="F8" i="5"/>
  <c r="D177" i="5"/>
  <c r="F180" i="5"/>
  <c r="F207" i="5"/>
  <c r="D206" i="5"/>
  <c r="D141" i="6"/>
  <c r="F5" i="6"/>
  <c r="E643" i="4"/>
  <c r="D637" i="1" s="1"/>
  <c r="D625" i="4"/>
  <c r="E7" i="5"/>
  <c r="D12" i="5"/>
  <c r="D7" i="5" s="1"/>
  <c r="F45" i="5"/>
  <c r="F70" i="5"/>
  <c r="D69" i="5"/>
  <c r="F259" i="5"/>
  <c r="E35" i="6"/>
  <c r="D89" i="6"/>
  <c r="F114" i="6"/>
  <c r="B28" i="9"/>
  <c r="B36" i="9"/>
  <c r="B44" i="9"/>
  <c r="B52" i="9"/>
  <c r="B60" i="9"/>
  <c r="B76" i="9"/>
  <c r="B84" i="9"/>
  <c r="B92" i="9"/>
  <c r="B100" i="9"/>
  <c r="G189" i="9"/>
  <c r="E189" i="9" s="1"/>
  <c r="B189" i="9" s="1"/>
  <c r="F460" i="4"/>
  <c r="D459" i="4"/>
  <c r="E472" i="4"/>
  <c r="D466" i="1" s="1"/>
  <c r="E484" i="4"/>
  <c r="D478" i="1" s="1"/>
  <c r="E529" i="4"/>
  <c r="D580" i="4"/>
  <c r="D238" i="5"/>
  <c r="F239" i="5"/>
  <c r="E141" i="6"/>
  <c r="F530" i="4"/>
  <c r="D529" i="4"/>
  <c r="E143" i="9"/>
  <c r="B143" i="9" s="1"/>
  <c r="D118" i="5"/>
  <c r="E176" i="5"/>
  <c r="D190" i="5"/>
  <c r="G316" i="9"/>
  <c r="E316" i="9" s="1"/>
  <c r="B24" i="9"/>
  <c r="B40" i="9"/>
  <c r="B48" i="9"/>
  <c r="B56" i="9"/>
  <c r="B64" i="9"/>
  <c r="B72" i="9"/>
  <c r="B80" i="9"/>
  <c r="B88" i="9"/>
  <c r="B96" i="9"/>
  <c r="B104" i="9"/>
  <c r="E291" i="9"/>
  <c r="B291" i="9" s="1"/>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G166" i="9"/>
  <c r="E166" i="9" s="1"/>
  <c r="B166" i="9" s="1"/>
  <c r="H165" i="9"/>
  <c r="G281" i="9"/>
  <c r="E281" i="9" s="1"/>
  <c r="B281" i="9" s="1"/>
  <c r="G279" i="9"/>
  <c r="E279" i="9" s="1"/>
  <c r="B279" i="9" s="1"/>
  <c r="G191" i="9"/>
  <c r="E191" i="9" s="1"/>
  <c r="B191" i="9" s="1"/>
  <c r="G188" i="9"/>
  <c r="E188" i="9" s="1"/>
  <c r="B188" i="9" s="1"/>
  <c r="G165" i="9"/>
  <c r="G164" i="9"/>
  <c r="E164" i="9" s="1"/>
  <c r="B164" i="9" s="1"/>
  <c r="G163" i="9"/>
  <c r="E163" i="9" s="1"/>
  <c r="B163" i="9" s="1"/>
  <c r="G162" i="9"/>
  <c r="E162" i="9" s="1"/>
  <c r="B162" i="9" s="1"/>
  <c r="G161" i="9"/>
  <c r="E161" i="9" s="1"/>
  <c r="B161" i="9" s="1"/>
  <c r="I10" i="9"/>
  <c r="E112" i="9"/>
  <c r="B112" i="9" s="1"/>
  <c r="B118" i="9"/>
  <c r="B122" i="9"/>
  <c r="B126" i="9"/>
  <c r="B130" i="9"/>
  <c r="B134" i="9"/>
  <c r="B138" i="9"/>
  <c r="B142" i="9"/>
  <c r="B145" i="9"/>
  <c r="B153" i="9"/>
  <c r="B214" i="9"/>
  <c r="E290" i="9"/>
  <c r="B290" i="9" s="1"/>
  <c r="D42" i="8"/>
  <c r="B218" i="9"/>
  <c r="F277" i="9"/>
  <c r="B295" i="9"/>
  <c r="B299" i="9"/>
  <c r="B303" i="9"/>
  <c r="B307" i="9"/>
  <c r="B217" i="9"/>
  <c r="B221" i="9"/>
  <c r="B225" i="9"/>
  <c r="B229" i="9"/>
  <c r="B233" i="9"/>
  <c r="B237" i="9"/>
  <c r="B241" i="9"/>
  <c r="B245" i="9"/>
  <c r="B249" i="9"/>
  <c r="B253" i="9"/>
  <c r="B257" i="9"/>
  <c r="B261" i="9"/>
  <c r="B265" i="9"/>
  <c r="B269" i="9"/>
  <c r="B287" i="9"/>
  <c r="E294" i="9"/>
  <c r="B294" i="9" s="1"/>
  <c r="E298" i="9"/>
  <c r="B298" i="9" s="1"/>
  <c r="E302" i="9"/>
  <c r="B302" i="9" s="1"/>
  <c r="E306" i="9"/>
  <c r="B306" i="9" s="1"/>
  <c r="E286" i="9"/>
  <c r="B286" i="9" s="1"/>
  <c r="B292" i="9"/>
  <c r="B300" i="9"/>
  <c r="B304" i="9"/>
  <c r="F245" i="5" l="1"/>
  <c r="H1222" i="1"/>
  <c r="G1483" i="1"/>
  <c r="H1227" i="1"/>
  <c r="G1227" i="1"/>
  <c r="H1408" i="1"/>
  <c r="G1408" i="1"/>
  <c r="H1501" i="1"/>
  <c r="G1501" i="1"/>
  <c r="G1223" i="1"/>
  <c r="H1223" i="1"/>
  <c r="I23" i="3"/>
  <c r="D1214" i="1"/>
  <c r="D1046" i="1"/>
  <c r="I21" i="3"/>
  <c r="B192" i="9"/>
  <c r="E350" i="4"/>
  <c r="D345" i="1" s="1"/>
  <c r="H165" i="1"/>
  <c r="G165" i="1"/>
  <c r="E151" i="4"/>
  <c r="E289" i="4" s="1"/>
  <c r="G149" i="1"/>
  <c r="H149" i="1"/>
  <c r="G130" i="1"/>
  <c r="H130" i="1"/>
  <c r="F124" i="4"/>
  <c r="D120" i="1"/>
  <c r="H79" i="1"/>
  <c r="G79" i="1"/>
  <c r="F7" i="5"/>
  <c r="H20" i="3"/>
  <c r="C985" i="1"/>
  <c r="D528" i="4"/>
  <c r="F529" i="4"/>
  <c r="C523" i="1"/>
  <c r="D68" i="5"/>
  <c r="D6" i="5" s="1"/>
  <c r="F69" i="5"/>
  <c r="C1047" i="1"/>
  <c r="E6" i="5"/>
  <c r="I20" i="3"/>
  <c r="D985" i="1"/>
  <c r="F141" i="6"/>
  <c r="H28" i="3"/>
  <c r="C1435" i="1"/>
  <c r="F593" i="4"/>
  <c r="C587" i="1"/>
  <c r="E408" i="4"/>
  <c r="D403" i="1" s="1"/>
  <c r="F163" i="4"/>
  <c r="C159" i="1"/>
  <c r="E420" i="4"/>
  <c r="D408" i="4"/>
  <c r="F350" i="4"/>
  <c r="C345" i="1"/>
  <c r="F215" i="4"/>
  <c r="C211" i="1"/>
  <c r="D151" i="4"/>
  <c r="F190" i="5"/>
  <c r="G310" i="9"/>
  <c r="E310" i="9" s="1"/>
  <c r="B310" i="9" s="1"/>
  <c r="C1167" i="1"/>
  <c r="F129" i="6"/>
  <c r="C1423" i="1"/>
  <c r="E175" i="5"/>
  <c r="D1152" i="1" s="1"/>
  <c r="H19" i="9"/>
  <c r="E19" i="9" s="1"/>
  <c r="B19" i="9" s="1"/>
  <c r="D1153" i="1"/>
  <c r="I22" i="3"/>
  <c r="F238" i="5"/>
  <c r="D237" i="5"/>
  <c r="C1215" i="1"/>
  <c r="H466" i="1"/>
  <c r="G466" i="1"/>
  <c r="F89" i="6"/>
  <c r="C1383" i="1"/>
  <c r="F625" i="4"/>
  <c r="C619" i="1"/>
  <c r="G318" i="9"/>
  <c r="E318" i="9" s="1"/>
  <c r="G308" i="9"/>
  <c r="E308" i="9" s="1"/>
  <c r="B308" i="9" s="1"/>
  <c r="D176" i="5"/>
  <c r="F177" i="5"/>
  <c r="C1154" i="1"/>
  <c r="F643" i="4"/>
  <c r="C637" i="1"/>
  <c r="E407" i="4"/>
  <c r="D402" i="1" s="1"/>
  <c r="D293" i="1"/>
  <c r="F644" i="4"/>
  <c r="C638" i="1"/>
  <c r="F50" i="4"/>
  <c r="C46" i="1"/>
  <c r="D407" i="4"/>
  <c r="F263" i="4"/>
  <c r="H478" i="1"/>
  <c r="G478" i="1"/>
  <c r="E165" i="9"/>
  <c r="B165" i="9" s="1"/>
  <c r="F35" i="6"/>
  <c r="H25" i="3"/>
  <c r="C1329" i="1"/>
  <c r="F118" i="5"/>
  <c r="C1096" i="1"/>
  <c r="F580" i="4"/>
  <c r="C574" i="1"/>
  <c r="F459" i="4"/>
  <c r="C453" i="1"/>
  <c r="D1329" i="1"/>
  <c r="I25" i="3"/>
  <c r="G311" i="9"/>
  <c r="E311" i="9" s="1"/>
  <c r="B311" i="9" s="1"/>
  <c r="F206" i="5"/>
  <c r="C1183" i="1"/>
  <c r="D420" i="4"/>
  <c r="F363" i="4"/>
  <c r="C358" i="1"/>
  <c r="D6" i="4"/>
  <c r="K1451" i="9"/>
  <c r="G314" i="9"/>
  <c r="E314" i="9" s="1"/>
  <c r="B314" i="9" s="1"/>
  <c r="I34" i="3"/>
  <c r="C1517" i="1"/>
  <c r="F213" i="9"/>
  <c r="B213" i="9" s="1"/>
  <c r="G313" i="9"/>
  <c r="E313" i="9" s="1"/>
  <c r="B316" i="9"/>
  <c r="E315" i="9"/>
  <c r="I10" i="3" s="1"/>
  <c r="D1435" i="1"/>
  <c r="I28" i="3"/>
  <c r="E528" i="4"/>
  <c r="D523" i="1"/>
  <c r="F12" i="5"/>
  <c r="C990" i="1"/>
  <c r="F224" i="4"/>
  <c r="C220" i="1"/>
  <c r="E21" i="9"/>
  <c r="E412" i="4"/>
  <c r="I16" i="3"/>
  <c r="D2" i="1"/>
  <c r="H259" i="1"/>
  <c r="D147" i="1" l="1"/>
  <c r="I17" i="3"/>
  <c r="G120" i="1"/>
  <c r="H120" i="1"/>
  <c r="F6" i="5"/>
  <c r="C984" i="1"/>
  <c r="H220" i="1"/>
  <c r="G220" i="1"/>
  <c r="G1517" i="1"/>
  <c r="H1517" i="1"/>
  <c r="H11" i="3"/>
  <c r="F6" i="4"/>
  <c r="H16" i="3"/>
  <c r="D412" i="4"/>
  <c r="C2" i="1"/>
  <c r="G1183" i="1"/>
  <c r="H1183" i="1"/>
  <c r="H46" i="1"/>
  <c r="G46" i="1"/>
  <c r="G293" i="1"/>
  <c r="H293" i="1"/>
  <c r="E291" i="4"/>
  <c r="D287" i="1" s="1"/>
  <c r="E413" i="4"/>
  <c r="E414" i="4" s="1"/>
  <c r="D409" i="1" s="1"/>
  <c r="D285" i="1"/>
  <c r="G619" i="1"/>
  <c r="H619" i="1"/>
  <c r="E635" i="4"/>
  <c r="D629" i="1" s="1"/>
  <c r="D414" i="1"/>
  <c r="H278" i="9"/>
  <c r="D984" i="1"/>
  <c r="H523" i="1"/>
  <c r="G523" i="1"/>
  <c r="E290" i="4"/>
  <c r="D286" i="1" s="1"/>
  <c r="E636" i="4"/>
  <c r="D630" i="1" s="1"/>
  <c r="D522" i="1"/>
  <c r="H358" i="1"/>
  <c r="G358" i="1"/>
  <c r="G453" i="1"/>
  <c r="H453" i="1"/>
  <c r="G1096" i="1"/>
  <c r="H1096" i="1"/>
  <c r="H637" i="1"/>
  <c r="G637" i="1"/>
  <c r="F176" i="5"/>
  <c r="D175" i="5"/>
  <c r="G285" i="9" s="1"/>
  <c r="E285" i="9" s="1"/>
  <c r="B285" i="9" s="1"/>
  <c r="H22" i="3"/>
  <c r="C1153" i="1"/>
  <c r="H1423" i="1"/>
  <c r="G1423" i="1"/>
  <c r="G345" i="1"/>
  <c r="H345" i="1"/>
  <c r="H159" i="1"/>
  <c r="G159" i="1"/>
  <c r="H587" i="1"/>
  <c r="G587" i="1"/>
  <c r="H1047" i="1"/>
  <c r="G1047" i="1"/>
  <c r="E639" i="4"/>
  <c r="D407" i="1"/>
  <c r="H990" i="1"/>
  <c r="G990" i="1"/>
  <c r="E312" i="9"/>
  <c r="B313" i="9"/>
  <c r="G638" i="1"/>
  <c r="H638" i="1"/>
  <c r="H1383" i="1"/>
  <c r="G1383" i="1"/>
  <c r="G1215" i="1"/>
  <c r="H1215" i="1"/>
  <c r="H17" i="3"/>
  <c r="D289" i="4"/>
  <c r="F151" i="4"/>
  <c r="C147" i="1"/>
  <c r="D636" i="4"/>
  <c r="F528" i="4"/>
  <c r="C522" i="1"/>
  <c r="B21" i="9"/>
  <c r="D635" i="4"/>
  <c r="F420" i="4"/>
  <c r="C414" i="1"/>
  <c r="H574" i="1"/>
  <c r="G574" i="1"/>
  <c r="H1329" i="1"/>
  <c r="G1329" i="1"/>
  <c r="H9" i="3"/>
  <c r="F407" i="4"/>
  <c r="C402" i="1"/>
  <c r="G1154" i="1"/>
  <c r="H1154" i="1"/>
  <c r="E317" i="9"/>
  <c r="B318" i="9"/>
  <c r="F237" i="5"/>
  <c r="H23" i="3"/>
  <c r="C1214" i="1"/>
  <c r="G1167" i="1"/>
  <c r="H1167" i="1"/>
  <c r="H211" i="1"/>
  <c r="G211" i="1"/>
  <c r="C403" i="1"/>
  <c r="F408" i="4"/>
  <c r="H1435" i="1"/>
  <c r="G1435" i="1"/>
  <c r="F68" i="5"/>
  <c r="H21" i="3"/>
  <c r="C1046" i="1"/>
  <c r="G985" i="1"/>
  <c r="H985" i="1"/>
  <c r="G1214" i="1" l="1"/>
  <c r="H1214" i="1"/>
  <c r="F635" i="4"/>
  <c r="C629" i="1"/>
  <c r="D413" i="4"/>
  <c r="F289" i="4"/>
  <c r="D291" i="4"/>
  <c r="C285" i="1"/>
  <c r="K3" i="9"/>
  <c r="I9" i="3"/>
  <c r="F636" i="4"/>
  <c r="C630" i="1"/>
  <c r="G1153" i="1"/>
  <c r="H1153" i="1"/>
  <c r="E640" i="4"/>
  <c r="E641" i="4" s="1"/>
  <c r="E415" i="4"/>
  <c r="D410" i="1" s="1"/>
  <c r="D408" i="1"/>
  <c r="G2" i="1"/>
  <c r="H2" i="1"/>
  <c r="D290" i="4"/>
  <c r="H414" i="1"/>
  <c r="G414" i="1"/>
  <c r="H147" i="1"/>
  <c r="G147" i="1"/>
  <c r="D633" i="1"/>
  <c r="D639" i="4"/>
  <c r="D414" i="4"/>
  <c r="F412" i="4"/>
  <c r="C407" i="1"/>
  <c r="H984" i="1"/>
  <c r="G984" i="1"/>
  <c r="H1046" i="1"/>
  <c r="G1046" i="1"/>
  <c r="H403" i="1"/>
  <c r="G403" i="1"/>
  <c r="G402" i="1"/>
  <c r="H402" i="1"/>
  <c r="G522" i="1"/>
  <c r="H522" i="1"/>
  <c r="F175" i="5"/>
  <c r="C1152" i="1"/>
  <c r="N3" i="9"/>
  <c r="I11" i="3"/>
  <c r="G278" i="9"/>
  <c r="E278" i="9" s="1"/>
  <c r="E277" i="9" l="1"/>
  <c r="B278" i="9"/>
  <c r="F639" i="4"/>
  <c r="C633" i="1"/>
  <c r="G630" i="1"/>
  <c r="H630" i="1"/>
  <c r="H285" i="1"/>
  <c r="G285" i="1"/>
  <c r="H629" i="1"/>
  <c r="G629" i="1"/>
  <c r="H407" i="1"/>
  <c r="G407" i="1"/>
  <c r="E642" i="4"/>
  <c r="E645" i="4" s="1"/>
  <c r="D634" i="1"/>
  <c r="F291" i="4"/>
  <c r="C287" i="1"/>
  <c r="D635" i="1"/>
  <c r="G1152" i="1"/>
  <c r="H1152" i="1"/>
  <c r="H8" i="3"/>
  <c r="F414" i="4"/>
  <c r="C409" i="1"/>
  <c r="F290" i="4"/>
  <c r="C286" i="1"/>
  <c r="D640" i="4"/>
  <c r="D415" i="4"/>
  <c r="F413" i="4"/>
  <c r="C408" i="1"/>
  <c r="M3" i="9" l="1"/>
  <c r="I8" i="3"/>
  <c r="I18" i="3"/>
  <c r="D639" i="1"/>
  <c r="E646" i="4"/>
  <c r="D636" i="1"/>
  <c r="F415" i="4"/>
  <c r="C410" i="1"/>
  <c r="G409" i="1"/>
  <c r="H409" i="1"/>
  <c r="D642" i="4"/>
  <c r="F640" i="4"/>
  <c r="C634" i="1"/>
  <c r="D641" i="4"/>
  <c r="H408" i="1"/>
  <c r="G408" i="1"/>
  <c r="H286" i="1"/>
  <c r="G286" i="1"/>
  <c r="H287" i="1"/>
  <c r="G287" i="1"/>
  <c r="H633" i="1"/>
  <c r="G633" i="1"/>
  <c r="H410" i="1" l="1"/>
  <c r="G410" i="1"/>
  <c r="D646" i="4"/>
  <c r="F642" i="4"/>
  <c r="C636" i="1"/>
  <c r="F641" i="4"/>
  <c r="D645" i="4"/>
  <c r="C635" i="1"/>
  <c r="G634" i="1"/>
  <c r="H634" i="1"/>
  <c r="I19" i="3"/>
  <c r="D640" i="1"/>
  <c r="H635" i="1" l="1"/>
  <c r="G635" i="1"/>
  <c r="H7" i="3"/>
  <c r="F645" i="4"/>
  <c r="H18" i="3"/>
  <c r="C639" i="1"/>
  <c r="G276" i="9"/>
  <c r="E276" i="9" s="1"/>
  <c r="B276" i="9" s="1"/>
  <c r="F646" i="4"/>
  <c r="H19" i="3"/>
  <c r="C640" i="1"/>
  <c r="H636" i="1"/>
  <c r="G636" i="1"/>
  <c r="J3" i="9" l="1"/>
  <c r="H640" i="1"/>
  <c r="G640" i="1"/>
  <c r="H639" i="1"/>
  <c r="G639" i="1"/>
  <c r="G274" i="9" l="1"/>
  <c r="M272" i="9"/>
  <c r="L272" i="9"/>
  <c r="H274" i="9"/>
  <c r="H18" i="9"/>
  <c r="G18" i="9"/>
  <c r="M15" i="9"/>
  <c r="I12" i="9"/>
  <c r="I17" i="9"/>
  <c r="J11" i="9"/>
  <c r="I8" i="9"/>
  <c r="K10" i="9"/>
  <c r="J7" i="9"/>
  <c r="G16" i="9"/>
  <c r="K6" i="9"/>
  <c r="H17" i="9"/>
  <c r="I9" i="9"/>
  <c r="G15" i="9"/>
  <c r="K8" i="9"/>
  <c r="J13" i="9"/>
  <c r="K9" i="9"/>
  <c r="L15" i="9"/>
  <c r="I5" i="9"/>
  <c r="K11" i="9"/>
  <c r="H16" i="9"/>
  <c r="J9" i="9"/>
  <c r="H15" i="9"/>
  <c r="K5" i="9"/>
  <c r="J10" i="9"/>
  <c r="M16" i="9"/>
  <c r="J5" i="9"/>
  <c r="L16" i="9"/>
  <c r="J6" i="9"/>
  <c r="J8" i="9"/>
  <c r="I6" i="9"/>
  <c r="K12" i="9"/>
  <c r="G17" i="9"/>
  <c r="K7" i="9"/>
  <c r="J12" i="9"/>
  <c r="J17" i="9"/>
  <c r="I11" i="9"/>
  <c r="I13" i="9"/>
  <c r="I7" i="9"/>
  <c r="K13" i="9"/>
  <c r="E18" i="9" l="1"/>
  <c r="B18" i="9" s="1"/>
  <c r="E16" i="9"/>
  <c r="F15" i="9"/>
  <c r="F16" i="9"/>
  <c r="E7" i="9"/>
  <c r="B7" i="9" s="1"/>
  <c r="E6" i="9"/>
  <c r="B6" i="9" s="1"/>
  <c r="F272" i="9"/>
  <c r="B272" i="9" s="1"/>
  <c r="E5" i="9"/>
  <c r="E8" i="9"/>
  <c r="B8" i="9" s="1"/>
  <c r="F20" i="9"/>
  <c r="E12" i="9"/>
  <c r="B12" i="9" s="1"/>
  <c r="E15" i="9"/>
  <c r="E13" i="9"/>
  <c r="B13" i="9" s="1"/>
  <c r="E11" i="9"/>
  <c r="B11" i="9" s="1"/>
  <c r="E17" i="9"/>
  <c r="B17" i="9" s="1"/>
  <c r="E10" i="9"/>
  <c r="B10" i="9" s="1"/>
  <c r="E9" i="9"/>
  <c r="B9" i="9" s="1"/>
  <c r="E274" i="9"/>
  <c r="F14" i="9" l="1"/>
  <c r="F3" i="9" s="1"/>
  <c r="B16" i="9"/>
  <c r="B274" i="9"/>
  <c r="E20" i="9"/>
  <c r="I7" i="3" s="1"/>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<sst xmlns="http://schemas.openxmlformats.org/spreadsheetml/2006/main" count="4374" uniqueCount="3426">
  <si>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</si>
  <si>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</si>
  <si>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</si>
  <si>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</si>
  <si>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</si>
  <si>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</si>
  <si>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</si>
  <si>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</si>
  <si>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</si>
  <si>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</si>
  <si>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</si>
  <si>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</si>
  <si>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</si>
  <si>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</si>
  <si>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</si>
  <si>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</si>
  <si>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</si>
  <si>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</si>
  <si>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</si>
  <si>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</si>
  <si>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</si>
  <si>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</si>
  <si>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</si>
  <si>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</si>
  <si>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</si>
  <si>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</si>
  <si>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</si>
  <si>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</si>
  <si>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</si>
  <si>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</si>
  <si>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</si>
  <si>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MONTOVJERNA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</si>
  <si>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</si>
  <si>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</si>
  <si>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</si>
  <si>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</si>
  <si>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</si>
  <si>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</si>
  <si>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</si>
  <si>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</si>
  <si>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</si>
  <si>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</si>
  <si>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</si>
  <si>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</si>
  <si>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</si>
  <si>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</si>
  <si>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</si>
  <si>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</si>
  <si>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</si>
  <si>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51378 - OSNOVNA ŠKOLA MONTOVJERNA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</si>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</sst>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1541139.3199999998</v>
      </c>
      <c r="D2" s="6">
        <f>'PR-RAS'!E6</f>
        <v>1867703.6</v>
      </c>
      <c r="E2" s="6">
        <v>0</v>
      </c>
      <c r="F2" s="6">
        <v>0</v>
      </c>
      <c r="G2" s="7">
        <f t="shared" ref="G2:G264" si="0">(B2/1000)*(C2*1+D2*2)</f>
        <v>5276.5465199999999</v>
      </c>
      <c r="H2" s="7">
        <f t="shared" ref="H2:H264" si="1">ABS(C2-ROUND(C2,0))+ABS(D2-ROUND(D2,0))</f>
        <v>0.71999999973922968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1063736.72</v>
      </c>
      <c r="D46" s="1">
        <f>'PR-RAS'!E50</f>
        <v>1296144.49</v>
      </c>
      <c r="E46" s="1">
        <v>0</v>
      </c>
      <c r="F46" s="1">
        <v>0</v>
      </c>
      <c r="G46" s="2">
        <f t="shared" si="0"/>
        <v>164521.15650000001</v>
      </c>
      <c r="H46" s="2">
        <f t="shared" si="1"/>
        <v>0.77000000001862645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5177.55</v>
      </c>
      <c r="D55" s="1">
        <f>'PR-RAS'!E59</f>
        <v>2203.92</v>
      </c>
      <c r="E55" s="1">
        <v>0</v>
      </c>
      <c r="F55" s="1">
        <v>0</v>
      </c>
      <c r="G55" s="2">
        <f t="shared" si="0"/>
        <v>517.61105999999995</v>
      </c>
      <c r="H55" s="2">
        <f t="shared" si="1"/>
        <v>0.52999999999974534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5177.55</v>
      </c>
      <c r="D56" s="1">
        <f>'PR-RAS'!E60</f>
        <v>2203.92</v>
      </c>
      <c r="E56" s="1">
        <v>0</v>
      </c>
      <c r="F56" s="1">
        <v>0</v>
      </c>
      <c r="G56" s="2">
        <f t="shared" si="0"/>
        <v>527.19645000000003</v>
      </c>
      <c r="H56" s="2">
        <f t="shared" si="1"/>
        <v>0.52999999999974534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1058559.17</v>
      </c>
      <c r="D64" s="1">
        <f>'PR-RAS'!E68</f>
        <v>1293940.57</v>
      </c>
      <c r="E64" s="1">
        <v>0</v>
      </c>
      <c r="F64" s="1">
        <v>0</v>
      </c>
      <c r="G64" s="2">
        <f t="shared" si="0"/>
        <v>229725.73952999999</v>
      </c>
      <c r="H64" s="2">
        <f t="shared" si="1"/>
        <v>0.59999999986030161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1037259.71</v>
      </c>
      <c r="D65" s="1">
        <f>'PR-RAS'!E69</f>
        <v>1270522.22</v>
      </c>
      <c r="E65" s="1">
        <v>0</v>
      </c>
      <c r="F65" s="1">
        <v>0</v>
      </c>
      <c r="G65" s="2">
        <f t="shared" si="0"/>
        <v>229011.4656</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21299.46</v>
      </c>
      <c r="D66" s="1">
        <f>'PR-RAS'!E70</f>
        <v>23418.35</v>
      </c>
      <c r="E66" s="1">
        <v>0</v>
      </c>
      <c r="F66" s="1">
        <v>0</v>
      </c>
      <c r="G66" s="2">
        <f t="shared" si="0"/>
        <v>4428.8504000000003</v>
      </c>
      <c r="H66" s="2">
        <f t="shared" si="1"/>
        <v>0.80999999999767169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0.28000000000000003</v>
      </c>
      <c r="E78" s="1">
        <v>0</v>
      </c>
      <c r="F78" s="1">
        <v>0</v>
      </c>
      <c r="G78" s="2">
        <f t="shared" si="0"/>
        <v>4.3890000000000005E-2</v>
      </c>
      <c r="H78" s="2">
        <f t="shared" si="1"/>
        <v>0.29000000000000004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0.28000000000000003</v>
      </c>
      <c r="E79" s="1">
        <v>0</v>
      </c>
      <c r="F79" s="1">
        <v>0</v>
      </c>
      <c r="G79" s="2">
        <f t="shared" si="0"/>
        <v>4.4460000000000006E-2</v>
      </c>
      <c r="H79" s="2">
        <f t="shared" si="1"/>
        <v>0.29000000000000004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0.28000000000000003</v>
      </c>
      <c r="E81" s="1">
        <v>0</v>
      </c>
      <c r="F81" s="1">
        <v>0</v>
      </c>
      <c r="G81" s="2">
        <f t="shared" si="0"/>
        <v>4.5600000000000009E-2</v>
      </c>
      <c r="H81" s="2">
        <f t="shared" si="1"/>
        <v>0.29000000000000004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101663.01</v>
      </c>
      <c r="D102" s="1">
        <f>'PR-RAS'!E106</f>
        <v>122298.54</v>
      </c>
      <c r="E102" s="1">
        <v>0</v>
      </c>
      <c r="F102" s="1">
        <v>0</v>
      </c>
      <c r="G102" s="2">
        <f t="shared" si="0"/>
        <v>34972.269090000002</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101663.01</v>
      </c>
      <c r="D108" s="1">
        <f>'PR-RAS'!E112</f>
        <v>122298.54</v>
      </c>
      <c r="E108" s="1">
        <v>0</v>
      </c>
      <c r="F108" s="1">
        <v>0</v>
      </c>
      <c r="G108" s="2">
        <f t="shared" si="0"/>
        <v>37049.829629999993</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101663.01</v>
      </c>
      <c r="D113" s="1">
        <f>'PR-RAS'!E117</f>
        <v>122298.54</v>
      </c>
      <c r="E113" s="1">
        <v>0</v>
      </c>
      <c r="F113" s="1">
        <v>0</v>
      </c>
      <c r="G113" s="2">
        <f t="shared" si="0"/>
        <v>38781.130079999995</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1754.72</v>
      </c>
      <c r="D120" s="1">
        <f>'PR-RAS'!E124</f>
        <v>1411</v>
      </c>
      <c r="E120" s="1">
        <v>0</v>
      </c>
      <c r="F120" s="1">
        <v>0</v>
      </c>
      <c r="G120" s="2">
        <f t="shared" si="0"/>
        <v>544.62968000000001</v>
      </c>
      <c r="H120" s="2">
        <f t="shared" si="1"/>
        <v>0.27999999999997272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1754.72</v>
      </c>
      <c r="D121" s="1">
        <f>'PR-RAS'!E125</f>
        <v>900</v>
      </c>
      <c r="E121" s="1">
        <v>0</v>
      </c>
      <c r="F121" s="1">
        <v>0</v>
      </c>
      <c r="G121" s="2">
        <f t="shared" si="0"/>
        <v>426.56639999999999</v>
      </c>
      <c r="H121" s="2">
        <f t="shared" si="1"/>
        <v>0.27999999999997272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1754.72</v>
      </c>
      <c r="D123" s="1">
        <f>'PR-RAS'!E127</f>
        <v>900</v>
      </c>
      <c r="E123" s="1">
        <v>0</v>
      </c>
      <c r="F123" s="1">
        <v>0</v>
      </c>
      <c r="G123" s="2">
        <f t="shared" si="0"/>
        <v>433.67583999999999</v>
      </c>
      <c r="H123" s="2">
        <f t="shared" si="1"/>
        <v>0.27999999999997272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511</v>
      </c>
      <c r="E124" s="1">
        <v>0</v>
      </c>
      <c r="F124" s="1">
        <v>0</v>
      </c>
      <c r="G124" s="2">
        <f t="shared" si="0"/>
        <v>125.706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511</v>
      </c>
      <c r="E125" s="1">
        <v>0</v>
      </c>
      <c r="F125" s="1">
        <v>0</v>
      </c>
      <c r="G125" s="2">
        <f t="shared" si="0"/>
        <v>126.72799999999999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373984.86</v>
      </c>
      <c r="D129" s="1">
        <f>'PR-RAS'!E133</f>
        <v>447849.29</v>
      </c>
      <c r="E129" s="1">
        <v>0</v>
      </c>
      <c r="F129" s="1">
        <v>0</v>
      </c>
      <c r="G129" s="2">
        <f t="shared" si="0"/>
        <v>162519.48032</v>
      </c>
      <c r="H129" s="2">
        <f t="shared" si="1"/>
        <v>0.42999999999301508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373984.86</v>
      </c>
      <c r="D130" s="1">
        <f>'PR-RAS'!E134</f>
        <v>447849.29</v>
      </c>
      <c r="E130" s="1">
        <v>0</v>
      </c>
      <c r="F130" s="1">
        <v>0</v>
      </c>
      <c r="G130" s="2">
        <f t="shared" si="0"/>
        <v>163789.16376</v>
      </c>
      <c r="H130" s="2">
        <f t="shared" si="1"/>
        <v>0.42999999999301508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373984.86</v>
      </c>
      <c r="D131" s="1">
        <f>'PR-RAS'!E135</f>
        <v>421304.29</v>
      </c>
      <c r="E131" s="1">
        <v>0</v>
      </c>
      <c r="F131" s="1">
        <v>0</v>
      </c>
      <c r="G131" s="2">
        <f t="shared" si="0"/>
        <v>158157.14720000001</v>
      </c>
      <c r="H131" s="2">
        <f t="shared" si="1"/>
        <v>0.42999999999301508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26545</v>
      </c>
      <c r="E132" s="1">
        <v>0</v>
      </c>
      <c r="F132" s="1">
        <v>0</v>
      </c>
      <c r="G132" s="2">
        <f t="shared" si="0"/>
        <v>6954.79</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1489741.26</v>
      </c>
      <c r="D147" s="1">
        <f>'PR-RAS'!E151</f>
        <v>1814117.16</v>
      </c>
      <c r="E147" s="1">
        <v>0</v>
      </c>
      <c r="F147" s="1">
        <v>0</v>
      </c>
      <c r="G147" s="2">
        <f t="shared" si="0"/>
        <v>747224.43467999995</v>
      </c>
      <c r="H147" s="2">
        <f t="shared" si="1"/>
        <v>0.41999999992549419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1115974.53</v>
      </c>
      <c r="D148" s="1">
        <f>'PR-RAS'!E152</f>
        <v>1405807.4899999998</v>
      </c>
      <c r="E148" s="1">
        <v>0</v>
      </c>
      <c r="F148" s="1">
        <v>0</v>
      </c>
      <c r="G148" s="2">
        <f t="shared" si="0"/>
        <v>577355.65796999994</v>
      </c>
      <c r="H148" s="2">
        <f t="shared" si="1"/>
        <v>0.95999999972991645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915126.55</v>
      </c>
      <c r="D149" s="1">
        <f>'PR-RAS'!E153</f>
        <v>1158621.9099999999</v>
      </c>
      <c r="E149" s="1">
        <v>0</v>
      </c>
      <c r="F149" s="1">
        <v>0</v>
      </c>
      <c r="G149" s="2">
        <f t="shared" si="0"/>
        <v>478390.81475999998</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915126.55</v>
      </c>
      <c r="D150" s="1">
        <f>'PR-RAS'!E154</f>
        <v>1158621.9099999999</v>
      </c>
      <c r="E150" s="1">
        <v>0</v>
      </c>
      <c r="F150" s="1">
        <v>0</v>
      </c>
      <c r="G150" s="2">
        <f t="shared" si="0"/>
        <v>481623.18513</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49832.15</v>
      </c>
      <c r="D154" s="1">
        <f>'PR-RAS'!E158</f>
        <v>56309.47</v>
      </c>
      <c r="E154" s="1">
        <v>0</v>
      </c>
      <c r="F154" s="1">
        <v>0</v>
      </c>
      <c r="G154" s="2">
        <f t="shared" si="0"/>
        <v>24855.016769999998</v>
      </c>
      <c r="H154" s="2">
        <f t="shared" si="1"/>
        <v>0.62000000000261934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151015.82999999999</v>
      </c>
      <c r="D155" s="1">
        <f>'PR-RAS'!E159</f>
        <v>190876.11</v>
      </c>
      <c r="E155" s="1">
        <v>0</v>
      </c>
      <c r="F155" s="1">
        <v>0</v>
      </c>
      <c r="G155" s="2">
        <f t="shared" si="0"/>
        <v>82046.279699999985</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151015.82999999999</v>
      </c>
      <c r="D157" s="1">
        <f>'PR-RAS'!E161</f>
        <v>190876.11</v>
      </c>
      <c r="E157" s="1">
        <v>0</v>
      </c>
      <c r="F157" s="1">
        <v>0</v>
      </c>
      <c r="G157" s="2">
        <f t="shared" si="0"/>
        <v>83111.815799999982</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342632.2</v>
      </c>
      <c r="D159" s="1">
        <f>'PR-RAS'!E163</f>
        <v>374728.41000000003</v>
      </c>
      <c r="E159" s="1">
        <v>0</v>
      </c>
      <c r="F159" s="1">
        <v>0</v>
      </c>
      <c r="G159" s="2">
        <f t="shared" si="0"/>
        <v>172550.06516</v>
      </c>
      <c r="H159" s="2">
        <f t="shared" si="1"/>
        <v>0.61000000004423782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25370.880000000001</v>
      </c>
      <c r="D160" s="1">
        <f>'PR-RAS'!E164</f>
        <v>28829.920000000002</v>
      </c>
      <c r="E160" s="1">
        <v>0</v>
      </c>
      <c r="F160" s="1">
        <v>0</v>
      </c>
      <c r="G160" s="2">
        <f t="shared" si="0"/>
        <v>13201.884480000001</v>
      </c>
      <c r="H160" s="2">
        <f t="shared" si="1"/>
        <v>0.19999999999708962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3973.87</v>
      </c>
      <c r="D161" s="1">
        <f>'PR-RAS'!E165</f>
        <v>5092.5600000000004</v>
      </c>
      <c r="E161" s="1">
        <v>0</v>
      </c>
      <c r="F161" s="1">
        <v>0</v>
      </c>
      <c r="G161" s="2">
        <f t="shared" si="0"/>
        <v>2265.4384000000005</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20628.400000000001</v>
      </c>
      <c r="D162" s="1">
        <f>'PR-RAS'!E166</f>
        <v>22322.36</v>
      </c>
      <c r="E162" s="1">
        <v>0</v>
      </c>
      <c r="F162" s="1">
        <v>0</v>
      </c>
      <c r="G162" s="2">
        <f t="shared" si="0"/>
        <v>10508.972320000001</v>
      </c>
      <c r="H162" s="2">
        <f t="shared" si="1"/>
        <v>0.76000000000203727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768.61</v>
      </c>
      <c r="D163" s="1">
        <f>'PR-RAS'!E167</f>
        <v>1415</v>
      </c>
      <c r="E163" s="1">
        <v>0</v>
      </c>
      <c r="F163" s="1">
        <v>0</v>
      </c>
      <c r="G163" s="2">
        <f t="shared" si="0"/>
        <v>582.97482000000002</v>
      </c>
      <c r="H163" s="2">
        <f t="shared" si="1"/>
        <v>0.38999999999998636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222560.38</v>
      </c>
      <c r="D165" s="1">
        <f>'PR-RAS'!E169</f>
        <v>227288.08000000002</v>
      </c>
      <c r="E165" s="1">
        <v>0</v>
      </c>
      <c r="F165" s="1">
        <v>0</v>
      </c>
      <c r="G165" s="2">
        <f t="shared" si="0"/>
        <v>111050.39256000001</v>
      </c>
      <c r="H165" s="2">
        <f t="shared" si="1"/>
        <v>0.46000000002095476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26452.84</v>
      </c>
      <c r="D166" s="1">
        <f>'PR-RAS'!E170</f>
        <v>25610.39</v>
      </c>
      <c r="E166" s="1">
        <v>0</v>
      </c>
      <c r="F166" s="1">
        <v>0</v>
      </c>
      <c r="G166" s="2">
        <f t="shared" si="0"/>
        <v>12816.147300000001</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151487.53</v>
      </c>
      <c r="D167" s="1">
        <f>'PR-RAS'!E171</f>
        <v>157913.68</v>
      </c>
      <c r="E167" s="1">
        <v>0</v>
      </c>
      <c r="F167" s="1">
        <v>0</v>
      </c>
      <c r="G167" s="2">
        <f t="shared" si="0"/>
        <v>77574.271740000011</v>
      </c>
      <c r="H167" s="2">
        <f t="shared" si="1"/>
        <v>0.79000000000814907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37399.629999999997</v>
      </c>
      <c r="D168" s="1">
        <f>'PR-RAS'!E172</f>
        <v>35800.660000000003</v>
      </c>
      <c r="E168" s="1">
        <v>0</v>
      </c>
      <c r="F168" s="1">
        <v>0</v>
      </c>
      <c r="G168" s="2">
        <f t="shared" si="0"/>
        <v>18203.158650000001</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2660.12</v>
      </c>
      <c r="D169" s="1">
        <f>'PR-RAS'!E173</f>
        <v>2969.66</v>
      </c>
      <c r="E169" s="1">
        <v>0</v>
      </c>
      <c r="F169" s="1">
        <v>0</v>
      </c>
      <c r="G169" s="2">
        <f t="shared" si="0"/>
        <v>1444.7059199999999</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3917.32</v>
      </c>
      <c r="D170" s="1">
        <f>'PR-RAS'!E174</f>
        <v>3775.25</v>
      </c>
      <c r="E170" s="1">
        <v>0</v>
      </c>
      <c r="F170" s="1">
        <v>0</v>
      </c>
      <c r="G170" s="2">
        <f t="shared" si="0"/>
        <v>1938.06158</v>
      </c>
      <c r="H170" s="2">
        <f t="shared" si="1"/>
        <v>0.57000000000016371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642.94000000000005</v>
      </c>
      <c r="D172" s="1">
        <f>'PR-RAS'!E176</f>
        <v>1218.44</v>
      </c>
      <c r="E172" s="1">
        <v>0</v>
      </c>
      <c r="F172" s="1">
        <v>0</v>
      </c>
      <c r="G172" s="2">
        <f t="shared" si="0"/>
        <v>526.64922000000001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78115.19</v>
      </c>
      <c r="D173" s="1">
        <f>'PR-RAS'!E177</f>
        <v>102455.70999999999</v>
      </c>
      <c r="E173" s="1">
        <v>0</v>
      </c>
      <c r="F173" s="1">
        <v>0</v>
      </c>
      <c r="G173" s="2">
        <f t="shared" si="0"/>
        <v>48680.576919999992</v>
      </c>
      <c r="H173" s="2">
        <f t="shared" si="1"/>
        <v>0.48000000001047738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4334.8100000000004</v>
      </c>
      <c r="D174" s="1">
        <f>'PR-RAS'!E178</f>
        <v>4798.68</v>
      </c>
      <c r="E174" s="1">
        <v>0</v>
      </c>
      <c r="F174" s="1">
        <v>0</v>
      </c>
      <c r="G174" s="2">
        <f t="shared" si="0"/>
        <v>2410.26541</v>
      </c>
      <c r="H174" s="2">
        <f t="shared" si="1"/>
        <v>0.50999999999930878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25318.84</v>
      </c>
      <c r="D175" s="1">
        <f>'PR-RAS'!E179</f>
        <v>39279.839999999997</v>
      </c>
      <c r="E175" s="1">
        <v>0</v>
      </c>
      <c r="F175" s="1">
        <v>0</v>
      </c>
      <c r="G175" s="2">
        <f t="shared" si="0"/>
        <v>18074.862479999996</v>
      </c>
      <c r="H175" s="2">
        <f t="shared" si="1"/>
        <v>0.32000000000334694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19488.72</v>
      </c>
      <c r="D177" s="1">
        <f>'PR-RAS'!E181</f>
        <v>19335.349999999999</v>
      </c>
      <c r="E177" s="1">
        <v>0</v>
      </c>
      <c r="F177" s="1">
        <v>0</v>
      </c>
      <c r="G177" s="2">
        <f t="shared" si="0"/>
        <v>10236.057919999999</v>
      </c>
      <c r="H177" s="2">
        <f t="shared" si="1"/>
        <v>0.62999999999738066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910.5</v>
      </c>
      <c r="D178" s="1">
        <f>'PR-RAS'!E182</f>
        <v>1001.1</v>
      </c>
      <c r="E178" s="1">
        <v>0</v>
      </c>
      <c r="F178" s="1">
        <v>0</v>
      </c>
      <c r="G178" s="2">
        <f t="shared" si="0"/>
        <v>515.54789999999991</v>
      </c>
      <c r="H178" s="2">
        <f t="shared" si="1"/>
        <v>0.60000000000002274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554.04</v>
      </c>
      <c r="D179" s="1">
        <f>'PR-RAS'!E183</f>
        <v>4306.63</v>
      </c>
      <c r="E179" s="1">
        <v>0</v>
      </c>
      <c r="F179" s="1">
        <v>0</v>
      </c>
      <c r="G179" s="2">
        <f t="shared" si="0"/>
        <v>1631.7793999999999</v>
      </c>
      <c r="H179" s="2">
        <f t="shared" si="1"/>
        <v>0.40999999999985448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12076.38</v>
      </c>
      <c r="D180" s="1">
        <f>'PR-RAS'!E184</f>
        <v>13600.55</v>
      </c>
      <c r="E180" s="1">
        <v>0</v>
      </c>
      <c r="F180" s="1">
        <v>0</v>
      </c>
      <c r="G180" s="2">
        <f t="shared" si="0"/>
        <v>7030.6689199999992</v>
      </c>
      <c r="H180" s="2">
        <f t="shared" si="1"/>
        <v>0.82999999999992724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3653.5</v>
      </c>
      <c r="D181" s="1">
        <f>'PR-RAS'!E185</f>
        <v>3653.28</v>
      </c>
      <c r="E181" s="1">
        <v>0</v>
      </c>
      <c r="F181" s="1">
        <v>0</v>
      </c>
      <c r="G181" s="2">
        <f t="shared" si="0"/>
        <v>1972.8108000000002</v>
      </c>
      <c r="H181" s="2">
        <f t="shared" si="1"/>
        <v>0.78000000000020009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11778.4</v>
      </c>
      <c r="D182" s="1">
        <f>'PR-RAS'!E186</f>
        <v>16480.28</v>
      </c>
      <c r="E182" s="1">
        <v>0</v>
      </c>
      <c r="F182" s="1">
        <v>0</v>
      </c>
      <c r="G182" s="2">
        <f t="shared" si="0"/>
        <v>8097.7517599999992</v>
      </c>
      <c r="H182" s="2">
        <f t="shared" si="1"/>
        <v>0.67999999999847205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16585.75</v>
      </c>
      <c r="D184" s="1">
        <f>'PR-RAS'!E188</f>
        <v>16154.7</v>
      </c>
      <c r="E184" s="1">
        <v>0</v>
      </c>
      <c r="F184" s="1">
        <v>0</v>
      </c>
      <c r="G184" s="2">
        <f t="shared" si="0"/>
        <v>8947.8124499999994</v>
      </c>
      <c r="H184" s="2">
        <f t="shared" si="1"/>
        <v>0.5499999999992724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2112.75</v>
      </c>
      <c r="E185" s="1">
        <v>0</v>
      </c>
      <c r="F185" s="1">
        <v>0</v>
      </c>
      <c r="G185" s="2">
        <f t="shared" si="0"/>
        <v>777.49199999999996</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2636.65</v>
      </c>
      <c r="D186" s="1">
        <f>'PR-RAS'!E190</f>
        <v>2636.65</v>
      </c>
      <c r="E186" s="1">
        <v>0</v>
      </c>
      <c r="F186" s="1">
        <v>0</v>
      </c>
      <c r="G186" s="2">
        <f t="shared" si="0"/>
        <v>1463.3407500000001</v>
      </c>
      <c r="H186" s="2">
        <f t="shared" si="1"/>
        <v>0.6999999999998181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2319.42</v>
      </c>
      <c r="D187" s="1">
        <f>'PR-RAS'!E191</f>
        <v>2729.84</v>
      </c>
      <c r="E187" s="1">
        <v>0</v>
      </c>
      <c r="F187" s="1">
        <v>0</v>
      </c>
      <c r="G187" s="2">
        <f t="shared" si="0"/>
        <v>1446.9126000000001</v>
      </c>
      <c r="H187" s="2">
        <f t="shared" si="1"/>
        <v>0.57999999999992724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78.09</v>
      </c>
      <c r="E188" s="1">
        <v>0</v>
      </c>
      <c r="F188" s="1">
        <v>0</v>
      </c>
      <c r="G188" s="2">
        <f t="shared" si="0"/>
        <v>41.614980000000003</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3551.52</v>
      </c>
      <c r="D189" s="1">
        <f>'PR-RAS'!E193</f>
        <v>4449.53</v>
      </c>
      <c r="E189" s="1">
        <v>0</v>
      </c>
      <c r="F189" s="1">
        <v>0</v>
      </c>
      <c r="G189" s="2">
        <f t="shared" si="0"/>
        <v>2340.7090400000002</v>
      </c>
      <c r="H189" s="2">
        <f t="shared" si="1"/>
        <v>0.95000000000027285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8011.8</v>
      </c>
      <c r="D191" s="1">
        <f>'PR-RAS'!E195</f>
        <v>4147.84</v>
      </c>
      <c r="E191" s="1">
        <v>0</v>
      </c>
      <c r="F191" s="1">
        <v>0</v>
      </c>
      <c r="G191" s="2">
        <f t="shared" si="0"/>
        <v>3098.4211999999998</v>
      </c>
      <c r="H191" s="2">
        <f t="shared" si="1"/>
        <v>0.35999999999967258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1059.02</v>
      </c>
      <c r="D192" s="1">
        <f>'PR-RAS'!E196</f>
        <v>1096.0899999999999</v>
      </c>
      <c r="E192" s="1">
        <v>0</v>
      </c>
      <c r="F192" s="1">
        <v>0</v>
      </c>
      <c r="G192" s="2">
        <f t="shared" si="0"/>
        <v>620.97919999999999</v>
      </c>
      <c r="H192" s="2">
        <f t="shared" si="1"/>
        <v>0.10999999999989996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1059.02</v>
      </c>
      <c r="D206" s="1">
        <f>'PR-RAS'!E210</f>
        <v>1096.0899999999999</v>
      </c>
      <c r="E206" s="1">
        <v>0</v>
      </c>
      <c r="F206" s="1">
        <v>0</v>
      </c>
      <c r="G206" s="2">
        <f t="shared" si="0"/>
        <v>666.49599999999987</v>
      </c>
      <c r="H206" s="2">
        <f t="shared" si="1"/>
        <v>0.10999999999989996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1059.02</v>
      </c>
      <c r="D207" s="1">
        <f>'PR-RAS'!E211</f>
        <v>1096.0899999999999</v>
      </c>
      <c r="E207" s="1">
        <v>0</v>
      </c>
      <c r="F207" s="1">
        <v>0</v>
      </c>
      <c r="G207" s="2">
        <f t="shared" si="0"/>
        <v>669.74719999999991</v>
      </c>
      <c r="H207" s="2">
        <f t="shared" si="1"/>
        <v>0.10999999999989996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29207.1</v>
      </c>
      <c r="D248" s="1">
        <f>'PR-RAS'!E252</f>
        <v>31545.170000000002</v>
      </c>
      <c r="E248" s="1">
        <v>0</v>
      </c>
      <c r="F248" s="1">
        <v>0</v>
      </c>
      <c r="G248" s="2">
        <f t="shared" si="0"/>
        <v>22797.467680000002</v>
      </c>
      <c r="H248" s="2">
        <f t="shared" si="1"/>
        <v>0.27000000000043656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29207.1</v>
      </c>
      <c r="D255" s="1">
        <f>'PR-RAS'!E259</f>
        <v>31545.170000000002</v>
      </c>
      <c r="E255" s="1">
        <v>0</v>
      </c>
      <c r="F255" s="1">
        <v>0</v>
      </c>
      <c r="G255" s="2">
        <f t="shared" si="0"/>
        <v>23443.549760000002</v>
      </c>
      <c r="H255" s="2">
        <f t="shared" si="1"/>
        <v>0.27000000000043656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23363.55</v>
      </c>
      <c r="D256" s="1">
        <f>'PR-RAS'!E260</f>
        <v>26531.95</v>
      </c>
      <c r="E256" s="1">
        <v>0</v>
      </c>
      <c r="F256" s="1">
        <v>0</v>
      </c>
      <c r="G256" s="2">
        <f t="shared" si="0"/>
        <v>19488.999749999999</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5843.55</v>
      </c>
      <c r="D257" s="1">
        <f>'PR-RAS'!E261</f>
        <v>5013.22</v>
      </c>
      <c r="E257" s="1">
        <v>0</v>
      </c>
      <c r="F257" s="1">
        <v>0</v>
      </c>
      <c r="G257" s="2">
        <f t="shared" si="0"/>
        <v>4062.7174400000004</v>
      </c>
      <c r="H257" s="2">
        <f t="shared" si="1"/>
        <v>0.67000000000007276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868.41</v>
      </c>
      <c r="D259" s="1">
        <f>'PR-RAS'!E263</f>
        <v>940</v>
      </c>
      <c r="E259" s="1">
        <v>0</v>
      </c>
      <c r="F259" s="1">
        <v>0</v>
      </c>
      <c r="G259" s="2">
        <f t="shared" si="0"/>
        <v>709.08978000000002</v>
      </c>
      <c r="H259" s="2">
        <f t="shared" si="1"/>
        <v>0.40999999999996817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868.41</v>
      </c>
      <c r="D260" s="1">
        <f>'PR-RAS'!E264</f>
        <v>940</v>
      </c>
      <c r="E260" s="1">
        <v>0</v>
      </c>
      <c r="F260" s="1">
        <v>0</v>
      </c>
      <c r="G260" s="2">
        <f t="shared" si="0"/>
        <v>711.83818999999994</v>
      </c>
      <c r="H260" s="2">
        <f t="shared" si="1"/>
        <v>0.40999999999996817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868.41</v>
      </c>
      <c r="D262" s="1">
        <f>'PR-RAS'!E266</f>
        <v>940</v>
      </c>
      <c r="E262" s="1">
        <v>0</v>
      </c>
      <c r="F262" s="1">
        <v>0</v>
      </c>
      <c r="G262" s="2">
        <f t="shared" si="0"/>
        <v>717.33501000000001</v>
      </c>
      <c r="H262" s="2">
        <f t="shared" si="1"/>
        <v>0.40999999999996817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1489741.26</v>
      </c>
      <c r="D285" s="1">
        <f>'PR-RAS'!E289</f>
        <v>1814117.16</v>
      </c>
      <c r="E285" s="1">
        <v>0</v>
      </c>
      <c r="F285" s="1">
        <v>0</v>
      </c>
      <c r="G285" s="2">
        <f t="shared" si="8"/>
        <v>1453505.0647199999</v>
      </c>
      <c r="H285" s="2">
        <f t="shared" si="9"/>
        <v>0.41999999992549419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51398.059999999823</v>
      </c>
      <c r="D286" s="1">
        <f>'PR-RAS'!E290</f>
        <v>53586.440000000177</v>
      </c>
      <c r="E286" s="1">
        <v>0</v>
      </c>
      <c r="F286" s="1">
        <v>0</v>
      </c>
      <c r="G286" s="2">
        <f t="shared" si="8"/>
        <v>45192.717900000047</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72975.83</v>
      </c>
      <c r="D288" s="1">
        <f>'PR-RAS'!E292</f>
        <v>103074.43</v>
      </c>
      <c r="E288" s="1">
        <v>0</v>
      </c>
      <c r="F288" s="1">
        <v>0</v>
      </c>
      <c r="G288" s="2">
        <f t="shared" si="8"/>
        <v>80108.786029999988</v>
      </c>
      <c r="H288" s="2">
        <f t="shared" si="9"/>
        <v>0.59999999999126885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10314.51</v>
      </c>
      <c r="D290" s="1">
        <f>'PR-RAS'!E294</f>
        <v>8418.86</v>
      </c>
      <c r="E290" s="1">
        <v>0</v>
      </c>
      <c r="F290" s="1">
        <v>0</v>
      </c>
      <c r="G290" s="2">
        <f t="shared" si="8"/>
        <v>7846.9944700000005</v>
      </c>
      <c r="H290" s="2">
        <f t="shared" si="9"/>
        <v>0.62999999999919964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54970.81</v>
      </c>
      <c r="D345" s="1">
        <f>'PR-RAS'!E350</f>
        <v>50663.4</v>
      </c>
      <c r="E345" s="1">
        <v>0</v>
      </c>
      <c r="F345" s="1">
        <v>0</v>
      </c>
      <c r="G345" s="2">
        <f t="shared" si="8"/>
        <v>53766.377839999994</v>
      </c>
      <c r="H345" s="2">
        <f t="shared" si="9"/>
        <v>0.5900000000037835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54970.81</v>
      </c>
      <c r="D358" s="1">
        <f>'PR-RAS'!E363</f>
        <v>50663.4</v>
      </c>
      <c r="E358" s="1">
        <v>0</v>
      </c>
      <c r="F358" s="1">
        <v>0</v>
      </c>
      <c r="G358" s="2">
        <f t="shared" si="8"/>
        <v>55798.246769999991</v>
      </c>
      <c r="H358" s="2">
        <f t="shared" si="9"/>
        <v>0.5900000000037835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30977.629999999997</v>
      </c>
      <c r="D364" s="1">
        <f>'PR-RAS'!E369</f>
        <v>25178.82</v>
      </c>
      <c r="E364" s="1">
        <v>0</v>
      </c>
      <c r="F364" s="1">
        <v>0</v>
      </c>
      <c r="G364" s="2">
        <f t="shared" si="8"/>
        <v>29524.703009999994</v>
      </c>
      <c r="H364" s="2">
        <f t="shared" si="9"/>
        <v>0.55000000000291038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13712.85</v>
      </c>
      <c r="D365" s="1">
        <f>'PR-RAS'!E370</f>
        <v>19010.810000000001</v>
      </c>
      <c r="E365" s="1">
        <v>0</v>
      </c>
      <c r="F365" s="1">
        <v>0</v>
      </c>
      <c r="G365" s="2">
        <f t="shared" si="8"/>
        <v>18831.34708</v>
      </c>
      <c r="H365" s="2">
        <f t="shared" si="9"/>
        <v>0.33999999999832653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8079.4</v>
      </c>
      <c r="D367" s="1">
        <f>'PR-RAS'!E372</f>
        <v>0</v>
      </c>
      <c r="E367" s="1">
        <v>0</v>
      </c>
      <c r="F367" s="1">
        <v>0</v>
      </c>
      <c r="G367" s="2">
        <f t="shared" si="8"/>
        <v>2957.0603999999998</v>
      </c>
      <c r="H367" s="2">
        <f t="shared" si="9"/>
        <v>0.3999999999996362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9185.3799999999992</v>
      </c>
      <c r="D369" s="1">
        <f>'PR-RAS'!E374</f>
        <v>6168.01</v>
      </c>
      <c r="E369" s="1">
        <v>0</v>
      </c>
      <c r="F369" s="1">
        <v>0</v>
      </c>
      <c r="G369" s="2">
        <f t="shared" si="8"/>
        <v>7919.8752000000004</v>
      </c>
      <c r="H369" s="2">
        <f t="shared" si="9"/>
        <v>0.38999999999941792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23993.18</v>
      </c>
      <c r="D378" s="1">
        <f>'PR-RAS'!E383</f>
        <v>25484.58</v>
      </c>
      <c r="E378" s="1">
        <v>0</v>
      </c>
      <c r="F378" s="1">
        <v>0</v>
      </c>
      <c r="G378" s="2">
        <f t="shared" si="8"/>
        <v>28260.802179999999</v>
      </c>
      <c r="H378" s="2">
        <f t="shared" si="9"/>
        <v>0.59999999999854481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23993.18</v>
      </c>
      <c r="D379" s="1">
        <f>'PR-RAS'!E384</f>
        <v>25484.58</v>
      </c>
      <c r="E379" s="1">
        <v>0</v>
      </c>
      <c r="F379" s="1">
        <v>0</v>
      </c>
      <c r="G379" s="2">
        <f t="shared" si="8"/>
        <v>28335.764520000001</v>
      </c>
      <c r="H379" s="2">
        <f t="shared" si="9"/>
        <v>0.59999999999854481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54970.81</v>
      </c>
      <c r="D403" s="1">
        <f>'PR-RAS'!E408</f>
        <v>50663.4</v>
      </c>
      <c r="E403" s="1">
        <v>0</v>
      </c>
      <c r="F403" s="1">
        <v>0</v>
      </c>
      <c r="G403" s="2">
        <f t="shared" si="8"/>
        <v>62831.639219999997</v>
      </c>
      <c r="H403" s="2">
        <f t="shared" si="9"/>
        <v>0.5900000000037835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67560.800000000003</v>
      </c>
      <c r="D405" s="1">
        <f>'PR-RAS'!E410</f>
        <v>101232.15</v>
      </c>
      <c r="E405" s="1">
        <v>0</v>
      </c>
      <c r="F405" s="1">
        <v>0</v>
      </c>
      <c r="G405" s="2">
        <f t="shared" si="8"/>
        <v>109090.1404</v>
      </c>
      <c r="H405" s="2">
        <f t="shared" si="9"/>
        <v>0.34999999999126885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1541139.3199999998</v>
      </c>
      <c r="D407" s="1">
        <f>'PR-RAS'!E412</f>
        <v>1867703.6</v>
      </c>
      <c r="E407" s="1">
        <v>0</v>
      </c>
      <c r="F407" s="1">
        <v>0</v>
      </c>
      <c r="G407" s="2">
        <f t="shared" si="8"/>
        <v>2142277.8871200001</v>
      </c>
      <c r="H407" s="2">
        <f t="shared" si="9"/>
        <v>0.71999999973922968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1544712.07</v>
      </c>
      <c r="D408" s="1">
        <f>'PR-RAS'!E413</f>
        <v>1864780.5599999998</v>
      </c>
      <c r="E408" s="1">
        <v>0</v>
      </c>
      <c r="F408" s="1">
        <v>0</v>
      </c>
      <c r="G408" s="2">
        <f t="shared" si="8"/>
        <v>2146629.1883299998</v>
      </c>
      <c r="H408" s="2">
        <f t="shared" si="9"/>
        <v>0.51000000024214387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2923.0400000002701</v>
      </c>
      <c r="E409" s="1">
        <v>0</v>
      </c>
      <c r="F409" s="1">
        <v>0</v>
      </c>
      <c r="G409" s="2">
        <f t="shared" si="8"/>
        <v>2385.2006400002201</v>
      </c>
      <c r="H409" s="2">
        <f t="shared" si="9"/>
        <v>4.0000000270083547E-2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3572.7500000002328</v>
      </c>
      <c r="D410" s="1">
        <f>'PR-RAS'!E415</f>
        <v>0</v>
      </c>
      <c r="E410" s="1">
        <v>0</v>
      </c>
      <c r="F410" s="1">
        <v>0</v>
      </c>
      <c r="G410" s="2">
        <f t="shared" si="8"/>
        <v>1461.2547500000951</v>
      </c>
      <c r="H410" s="2">
        <f t="shared" si="9"/>
        <v>0.24999999976716936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5415.0299999999988</v>
      </c>
      <c r="D411" s="1">
        <f>'PR-RAS'!E416</f>
        <v>1842.2799999999988</v>
      </c>
      <c r="E411" s="1">
        <v>0</v>
      </c>
      <c r="F411" s="1">
        <v>0</v>
      </c>
      <c r="G411" s="2">
        <f t="shared" si="8"/>
        <v>3730.8318999999983</v>
      </c>
      <c r="H411" s="2">
        <f t="shared" si="9"/>
        <v>0.30999999999767169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10314.51</v>
      </c>
      <c r="D413" s="1">
        <f>'PR-RAS'!E418</f>
        <v>8418.86</v>
      </c>
      <c r="E413" s="1">
        <v>0</v>
      </c>
      <c r="F413" s="1">
        <v>0</v>
      </c>
      <c r="G413" s="2">
        <f t="shared" si="8"/>
        <v>11186.718760000002</v>
      </c>
      <c r="H413" s="2">
        <f t="shared" si="9"/>
        <v>0.62999999999919964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1541139.3199999998</v>
      </c>
      <c r="D633" s="1">
        <f>'PR-RAS'!E639</f>
        <v>1867703.6</v>
      </c>
      <c r="E633" s="1">
        <v>0</v>
      </c>
      <c r="F633" s="1">
        <v>0</v>
      </c>
      <c r="G633" s="2">
        <f t="shared" si="10"/>
        <v>3334777.4006399997</v>
      </c>
      <c r="H633" s="2">
        <f t="shared" si="11"/>
        <v>0.71999999973922968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1544712.07</v>
      </c>
      <c r="D634" s="1">
        <f>'PR-RAS'!E640</f>
        <v>1864780.5599999998</v>
      </c>
      <c r="E634" s="1">
        <v>0</v>
      </c>
      <c r="F634" s="1">
        <v>0</v>
      </c>
      <c r="G634" s="2">
        <f t="shared" si="10"/>
        <v>3338614.9292699997</v>
      </c>
      <c r="H634" s="2">
        <f t="shared" si="11"/>
        <v>0.51000000024214387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2923.0400000002701</v>
      </c>
      <c r="E635" s="1">
        <v>0</v>
      </c>
      <c r="F635" s="1">
        <v>0</v>
      </c>
      <c r="G635" s="2">
        <f t="shared" si="10"/>
        <v>3706.4147200003426</v>
      </c>
      <c r="H635" s="2">
        <f t="shared" si="11"/>
        <v>4.0000000270083547E-2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3572.7500000002328</v>
      </c>
      <c r="D636" s="1">
        <f>'PR-RAS'!E642</f>
        <v>0</v>
      </c>
      <c r="E636" s="1">
        <v>0</v>
      </c>
      <c r="F636" s="1">
        <v>0</v>
      </c>
      <c r="G636" s="2">
        <f t="shared" si="10"/>
        <v>2268.6962500001478</v>
      </c>
      <c r="H636" s="2">
        <f t="shared" si="11"/>
        <v>0.24999999976716936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5415.0299999999988</v>
      </c>
      <c r="D637" s="1">
        <f>'PR-RAS'!E643</f>
        <v>1842.2799999999988</v>
      </c>
      <c r="E637" s="1">
        <v>0</v>
      </c>
      <c r="F637" s="1">
        <v>0</v>
      </c>
      <c r="G637" s="2">
        <f t="shared" si="10"/>
        <v>5787.3392399999975</v>
      </c>
      <c r="H637" s="2">
        <f t="shared" si="11"/>
        <v>0.30999999999767169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1842.279999999766</v>
      </c>
      <c r="D639" s="1">
        <f>'PR-RAS'!E645</f>
        <v>4765.3200000002689</v>
      </c>
      <c r="E639" s="1">
        <v>0</v>
      </c>
      <c r="F639" s="1">
        <v>0</v>
      </c>
      <c r="G639" s="2">
        <f t="shared" si="10"/>
        <v>7255.9229600001936</v>
      </c>
      <c r="H639" s="2">
        <f t="shared" si="11"/>
        <v>0.6000000000349246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84680.71</v>
      </c>
      <c r="D641" s="1">
        <f>'PR-RAS'!E647</f>
        <v>99499.81</v>
      </c>
      <c r="E641" s="1">
        <v>0</v>
      </c>
      <c r="F641" s="1">
        <v>0</v>
      </c>
      <c r="G641" s="2">
        <f t="shared" si="10"/>
        <v>181555.4112</v>
      </c>
      <c r="H641" s="2">
        <f t="shared" si="11"/>
        <v>0.47999999999592546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33255.08</v>
      </c>
      <c r="D642" s="1">
        <f>'PR-RAS'!E649</f>
        <v>39804.410000000003</v>
      </c>
      <c r="E642" s="1">
        <v>0</v>
      </c>
      <c r="F642" s="1">
        <v>0</v>
      </c>
      <c r="G642" s="2">
        <f t="shared" si="10"/>
        <v>72345.759900000005</v>
      </c>
      <c r="H642" s="2">
        <f t="shared" si="11"/>
        <v>0.49000000000523869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595567.16</v>
      </c>
      <c r="D643" s="1">
        <f>'PR-RAS'!E650</f>
        <v>700835.66</v>
      </c>
      <c r="E643" s="1">
        <v>0</v>
      </c>
      <c r="F643" s="1">
        <v>0</v>
      </c>
      <c r="G643" s="2">
        <f t="shared" si="10"/>
        <v>1282227.1041600001</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589017.82999999996</v>
      </c>
      <c r="D644" s="1">
        <f>'PR-RAS'!E651</f>
        <v>696194.24</v>
      </c>
      <c r="E644" s="1">
        <v>0</v>
      </c>
      <c r="F644" s="1">
        <v>0</v>
      </c>
      <c r="G644" s="2">
        <f t="shared" si="10"/>
        <v>1274044.2573300002</v>
      </c>
      <c r="H644" s="2">
        <f t="shared" si="11"/>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39804.410000000033</v>
      </c>
      <c r="D645" s="1">
        <f>'PR-RAS'!E652</f>
        <v>44445.830000000075</v>
      </c>
      <c r="E645" s="1">
        <v>0</v>
      </c>
      <c r="F645" s="1">
        <v>0</v>
      </c>
      <c r="G645" s="2">
        <f t="shared" si="10"/>
        <v>82880.269080000115</v>
      </c>
      <c r="H645" s="2">
        <f t="shared" si="11"/>
        <v>0.57999999995809048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68</v>
      </c>
      <c r="E647" s="1">
        <v>0</v>
      </c>
      <c r="F647" s="1">
        <v>0</v>
      </c>
      <c r="G647" s="2">
        <f t="shared" si="10"/>
        <v>123.38600000000001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62</v>
      </c>
      <c r="E649" s="1">
        <v>0</v>
      </c>
      <c r="F649" s="1">
        <v>0</v>
      </c>
      <c r="G649" s="2">
        <f t="shared" si="10"/>
        <v>112.75200000000001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5177.55</v>
      </c>
      <c r="D655" s="1">
        <f>'PR-RAS'!E662</f>
        <v>2203.92</v>
      </c>
      <c r="E655" s="1">
        <v>0</v>
      </c>
      <c r="F655" s="1">
        <v>0</v>
      </c>
      <c r="G655" s="2">
        <f t="shared" si="10"/>
        <v>6268.8450599999996</v>
      </c>
      <c r="H655" s="2">
        <f t="shared" si="11"/>
        <v>0.52999999999974534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1037259.71</v>
      </c>
      <c r="D668" s="1">
        <f>'PR-RAS'!E675</f>
        <v>1270522.22</v>
      </c>
      <c r="E668" s="1">
        <v>0</v>
      </c>
      <c r="F668" s="1">
        <v>0</v>
      </c>
      <c r="G668" s="2">
        <f t="shared" si="10"/>
        <v>2386728.8680500002</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21299.46</v>
      </c>
      <c r="D670" s="1">
        <f>'PR-RAS'!E677</f>
        <v>23418.35</v>
      </c>
      <c r="E670" s="1">
        <v>0</v>
      </c>
      <c r="F670" s="1">
        <v>0</v>
      </c>
      <c r="G670" s="2">
        <f t="shared" si="10"/>
        <v>45583.091040000007</v>
      </c>
      <c r="H670" s="2">
        <f t="shared" si="11"/>
        <v>0.80999999999767169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93995</v>
      </c>
      <c r="D703" s="1">
        <f>'PR-RAS'!E710</f>
        <v>116808.4</v>
      </c>
      <c r="E703" s="1">
        <v>0</v>
      </c>
      <c r="F703" s="1">
        <v>0</v>
      </c>
      <c r="G703" s="2">
        <f t="shared" si="10"/>
        <v>229983.48359999998</v>
      </c>
      <c r="H703" s="2">
        <f t="shared" si="11"/>
        <v>0.39999999999417923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2217.65</v>
      </c>
      <c r="D709" s="1">
        <f>'PR-RAS'!E716</f>
        <v>0</v>
      </c>
      <c r="E709" s="1">
        <v>0</v>
      </c>
      <c r="F709" s="1">
        <v>0</v>
      </c>
      <c r="G709" s="2">
        <f t="shared" si="10"/>
        <v>1570.0962</v>
      </c>
      <c r="H709" s="2">
        <f t="shared" si="11"/>
        <v>0.34999999999990905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1935.35</v>
      </c>
      <c r="D710" s="1">
        <f>'PR-RAS'!E717</f>
        <v>2242.6999999999998</v>
      </c>
      <c r="E710" s="1">
        <v>0</v>
      </c>
      <c r="F710" s="1">
        <v>0</v>
      </c>
      <c r="G710" s="2">
        <f t="shared" si="10"/>
        <v>4552.3117499999998</v>
      </c>
      <c r="H710" s="2">
        <f t="shared" si="11"/>
        <v>0.65000000000009095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20628.400000000001</v>
      </c>
      <c r="D711" s="1">
        <f>'PR-RAS'!E718</f>
        <v>22322.36</v>
      </c>
      <c r="E711" s="1">
        <v>0</v>
      </c>
      <c r="F711" s="1">
        <v>0</v>
      </c>
      <c r="G711" s="2">
        <f t="shared" si="10"/>
        <v>46343.915200000003</v>
      </c>
      <c r="H711" s="2">
        <f t="shared" si="11"/>
        <v>0.76000000000203727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112.08</v>
      </c>
      <c r="D713" s="1">
        <f>'PR-RAS'!E720</f>
        <v>3660</v>
      </c>
      <c r="E713" s="1">
        <v>0</v>
      </c>
      <c r="F713" s="1">
        <v>0</v>
      </c>
      <c r="G713" s="2">
        <f t="shared" si="10"/>
        <v>5291.6409599999997</v>
      </c>
      <c r="H713" s="2">
        <f t="shared" si="11"/>
        <v>7.9999999999998295E-2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10080.709999999999</v>
      </c>
      <c r="D715" s="1">
        <f>'PR-RAS'!E722</f>
        <v>11790.55</v>
      </c>
      <c r="E715" s="1">
        <v>0</v>
      </c>
      <c r="F715" s="1">
        <v>0</v>
      </c>
      <c r="G715" s="2">
        <f t="shared" si="10"/>
        <v>24034.532339999998</v>
      </c>
      <c r="H715" s="2">
        <f t="shared" si="11"/>
        <v>0.74000000000160071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23363.55</v>
      </c>
      <c r="D816" s="1">
        <f>'PR-RAS'!E823</f>
        <v>26531.95</v>
      </c>
      <c r="E816" s="1">
        <v>0</v>
      </c>
      <c r="F816" s="1">
        <v>0</v>
      </c>
      <c r="G816" s="2">
        <f t="shared" si="18"/>
        <v>62288.371749999991</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2356</v>
      </c>
      <c r="D817" s="1">
        <f>'PR-RAS'!E824</f>
        <v>3797.3</v>
      </c>
      <c r="E817" s="1">
        <v>0</v>
      </c>
      <c r="F817" s="1">
        <v>0</v>
      </c>
      <c r="G817" s="2">
        <f t="shared" si="18"/>
        <v>8119.6895999999997</v>
      </c>
      <c r="H817" s="2">
        <f t="shared" si="19"/>
        <v>0.3000000000001819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583.20000000000005</v>
      </c>
      <c r="D820" s="1">
        <f>'PR-RAS'!E827</f>
        <v>355.26</v>
      </c>
      <c r="E820" s="1">
        <v>0</v>
      </c>
      <c r="F820" s="1">
        <v>0</v>
      </c>
      <c r="G820" s="2">
        <f t="shared" si="18"/>
        <v>1059.5566799999999</v>
      </c>
      <c r="H820" s="2">
        <f t="shared" si="19"/>
        <v>0.46000000000003638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2904.35</v>
      </c>
      <c r="D821" s="1">
        <f>'PR-RAS'!E828</f>
        <v>860.66</v>
      </c>
      <c r="E821" s="1">
        <v>0</v>
      </c>
      <c r="F821" s="1">
        <v>0</v>
      </c>
      <c r="G821" s="2">
        <f t="shared" si="18"/>
        <v>3793.0493999999999</v>
      </c>
      <c r="H821" s="2">
        <f t="shared" si="19"/>
        <v>0.68999999999994088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9540998.3500000015</v>
      </c>
      <c r="D984" s="6">
        <f>BILANCA!E6</f>
        <v>9418485.7100000009</v>
      </c>
      <c r="E984" s="6">
        <v>0</v>
      </c>
      <c r="F984" s="6">
        <v>0</v>
      </c>
      <c r="G984" s="7">
        <f t="shared" ref="G984:G1241" si="22">B984/1000*C984+B984/500*D984</f>
        <v>28377.969770000003</v>
      </c>
      <c r="H984" s="7">
        <f t="shared" si="19"/>
        <v>0.64000000059604645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9403119.7200000007</v>
      </c>
      <c r="D985" s="1">
        <f>BILANCA!E7</f>
        <v>9261452.4700000007</v>
      </c>
      <c r="E985" s="1">
        <v>0</v>
      </c>
      <c r="F985" s="1">
        <v>0</v>
      </c>
      <c r="G985" s="2">
        <f t="shared" si="22"/>
        <v>55852.049320000006</v>
      </c>
      <c r="H985" s="2">
        <f t="shared" si="19"/>
        <v>0.75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9130557.6400000006</v>
      </c>
      <c r="D990" s="1">
        <f>BILANCA!E12</f>
        <v>8988890.3900000006</v>
      </c>
      <c r="E990" s="1">
        <v>0</v>
      </c>
      <c r="F990" s="1">
        <v>0</v>
      </c>
      <c r="G990" s="2">
        <f t="shared" si="22"/>
        <v>189758.36894000001</v>
      </c>
      <c r="H990" s="2">
        <f t="shared" si="19"/>
        <v>0.75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8879643.6600000001</v>
      </c>
      <c r="D991" s="1">
        <f>BILANCA!E13</f>
        <v>8749578.5800000001</v>
      </c>
      <c r="E991" s="1">
        <v>0</v>
      </c>
      <c r="F991" s="1">
        <v>0</v>
      </c>
      <c r="G991" s="2">
        <f t="shared" si="22"/>
        <v>211030.40655999997</v>
      </c>
      <c r="H991" s="2">
        <f t="shared" si="19"/>
        <v>0.75999999977648258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10405206.4</v>
      </c>
      <c r="D993" s="1">
        <f>BILANCA!E15</f>
        <v>10405206.4</v>
      </c>
      <c r="E993" s="1">
        <v>0</v>
      </c>
      <c r="F993" s="1">
        <v>0</v>
      </c>
      <c r="G993" s="2">
        <f t="shared" si="22"/>
        <v>312156.19200000004</v>
      </c>
      <c r="H993" s="2">
        <f t="shared" si="19"/>
        <v>0.80000000074505806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1525562.74</v>
      </c>
      <c r="D996" s="1">
        <f>BILANCA!E18</f>
        <v>1655627.82</v>
      </c>
      <c r="E996" s="1">
        <v>0</v>
      </c>
      <c r="F996" s="1">
        <v>0</v>
      </c>
      <c r="G996" s="2">
        <f t="shared" si="22"/>
        <v>62878.638940000004</v>
      </c>
      <c r="H996" s="2">
        <f t="shared" si="19"/>
        <v>0.43999999994412065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226614.42000000004</v>
      </c>
      <c r="D997" s="1">
        <f>BILANCA!E19</f>
        <v>187464.96999999997</v>
      </c>
      <c r="E997" s="1">
        <v>0</v>
      </c>
      <c r="F997" s="1">
        <v>0</v>
      </c>
      <c r="G997" s="2">
        <f t="shared" si="22"/>
        <v>8421.62104</v>
      </c>
      <c r="H997" s="2">
        <f t="shared" si="19"/>
        <v>0.45000000006984919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373310.7</v>
      </c>
      <c r="D998" s="1">
        <f>BILANCA!E20</f>
        <v>433434.02</v>
      </c>
      <c r="E998" s="1">
        <v>0</v>
      </c>
      <c r="F998" s="1">
        <v>0</v>
      </c>
      <c r="G998" s="2">
        <f t="shared" si="22"/>
        <v>18602.681100000002</v>
      </c>
      <c r="H998" s="2">
        <f t="shared" si="19"/>
        <v>0.32000000000698492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1143.74</v>
      </c>
      <c r="D999" s="1">
        <f>BILANCA!E21</f>
        <v>1143.74</v>
      </c>
      <c r="E999" s="1">
        <v>0</v>
      </c>
      <c r="F999" s="1">
        <v>0</v>
      </c>
      <c r="G999" s="2">
        <f t="shared" si="22"/>
        <v>54.899519999999995</v>
      </c>
      <c r="H999" s="2">
        <f t="shared" si="19"/>
        <v>0.51999999999998181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11015.89</v>
      </c>
      <c r="D1000" s="1">
        <f>BILANCA!E22</f>
        <v>11015.89</v>
      </c>
      <c r="E1000" s="1">
        <v>0</v>
      </c>
      <c r="F1000" s="1">
        <v>0</v>
      </c>
      <c r="G1000" s="2">
        <f t="shared" si="22"/>
        <v>561.81038999999998</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91856.47</v>
      </c>
      <c r="D1002" s="1">
        <f>BILANCA!E24</f>
        <v>98024.48</v>
      </c>
      <c r="E1002" s="1">
        <v>0</v>
      </c>
      <c r="F1002" s="1">
        <v>0</v>
      </c>
      <c r="G1002" s="2">
        <f t="shared" si="22"/>
        <v>5470.2031699999998</v>
      </c>
      <c r="H1002" s="2">
        <f t="shared" si="19"/>
        <v>0.94999999999708962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120837.98</v>
      </c>
      <c r="D1003" s="1">
        <f>BILANCA!E25</f>
        <v>125634.31</v>
      </c>
      <c r="E1003" s="1">
        <v>0</v>
      </c>
      <c r="F1003" s="1">
        <v>0</v>
      </c>
      <c r="G1003" s="2">
        <f t="shared" si="22"/>
        <v>7442.1319999999996</v>
      </c>
      <c r="H1003" s="2">
        <f t="shared" si="19"/>
        <v>0.33000000000174623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371550.36</v>
      </c>
      <c r="D1006" s="1">
        <f>BILANCA!E28</f>
        <v>481787.47</v>
      </c>
      <c r="E1006" s="1">
        <v>0</v>
      </c>
      <c r="F1006" s="1">
        <v>0</v>
      </c>
      <c r="G1006" s="2">
        <f t="shared" si="22"/>
        <v>30707.881899999997</v>
      </c>
      <c r="H1006" s="2">
        <f t="shared" si="19"/>
        <v>0.82999999995809048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24299.559999999998</v>
      </c>
      <c r="D1013" s="1">
        <f>BILANCA!E35</f>
        <v>51846.84</v>
      </c>
      <c r="E1013" s="1">
        <v>0</v>
      </c>
      <c r="F1013" s="1">
        <v>0</v>
      </c>
      <c r="G1013" s="2">
        <f t="shared" si="22"/>
        <v>3839.7972</v>
      </c>
      <c r="H1013" s="2">
        <f t="shared" si="19"/>
        <v>0.60000000000582077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138032.81</v>
      </c>
      <c r="D1014" s="1">
        <f>BILANCA!E36</f>
        <v>165580.09</v>
      </c>
      <c r="E1014" s="1">
        <v>0</v>
      </c>
      <c r="F1014" s="1">
        <v>0</v>
      </c>
      <c r="G1014" s="2">
        <f t="shared" si="22"/>
        <v>14544.982690000001</v>
      </c>
      <c r="H1014" s="2">
        <f t="shared" si="19"/>
        <v>0.27999999999883585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113733.25</v>
      </c>
      <c r="D1018" s="1">
        <f>BILANCA!E40</f>
        <v>113733.25</v>
      </c>
      <c r="E1018" s="1">
        <v>0</v>
      </c>
      <c r="F1018" s="1">
        <v>0</v>
      </c>
      <c r="G1018" s="2">
        <f t="shared" si="22"/>
        <v>11941.991250000001</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100309.4</v>
      </c>
      <c r="D1032" s="1">
        <f>BILANCA!E54</f>
        <v>102472.51</v>
      </c>
      <c r="E1032" s="1">
        <v>0</v>
      </c>
      <c r="F1032" s="1">
        <v>0</v>
      </c>
      <c r="G1032" s="2">
        <f t="shared" si="22"/>
        <v>14957.46658</v>
      </c>
      <c r="H1032" s="2">
        <f t="shared" si="19"/>
        <v>0.88999999999941792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100309.4</v>
      </c>
      <c r="D1033" s="1">
        <f>BILANCA!E55</f>
        <v>102472.51</v>
      </c>
      <c r="E1033" s="1">
        <v>0</v>
      </c>
      <c r="F1033" s="1">
        <v>0</v>
      </c>
      <c r="G1033" s="2">
        <f t="shared" si="22"/>
        <v>15262.721000000001</v>
      </c>
      <c r="H1033" s="2">
        <f t="shared" si="19"/>
        <v>0.88999999999941792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272562.08</v>
      </c>
      <c r="D1034" s="1">
        <f>BILANCA!E56</f>
        <v>272562.08</v>
      </c>
      <c r="E1034" s="1">
        <v>0</v>
      </c>
      <c r="F1034" s="1">
        <v>0</v>
      </c>
      <c r="G1034" s="2">
        <f t="shared" si="22"/>
        <v>41701.998240000001</v>
      </c>
      <c r="H1034" s="2">
        <f t="shared" si="19"/>
        <v>0.16000000003259629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272562.08</v>
      </c>
      <c r="D1035" s="1">
        <f>BILANCA!E57</f>
        <v>272562.08</v>
      </c>
      <c r="E1035" s="1">
        <v>0</v>
      </c>
      <c r="F1035" s="1">
        <v>0</v>
      </c>
      <c r="G1035" s="2">
        <f t="shared" si="22"/>
        <v>42519.684480000004</v>
      </c>
      <c r="H1035" s="2">
        <f t="shared" si="19"/>
        <v>0.16000000003259629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137878.63</v>
      </c>
      <c r="D1046" s="1">
        <f>BILANCA!E68</f>
        <v>157033.24</v>
      </c>
      <c r="E1046" s="1">
        <v>0</v>
      </c>
      <c r="F1046" s="1">
        <v>0</v>
      </c>
      <c r="G1046" s="2">
        <f t="shared" si="22"/>
        <v>28472.541929999999</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39804.410000000003</v>
      </c>
      <c r="D1047" s="1">
        <f>BILANCA!E69</f>
        <v>44445.83</v>
      </c>
      <c r="E1047" s="1">
        <v>0</v>
      </c>
      <c r="F1047" s="1">
        <v>0</v>
      </c>
      <c r="G1047" s="2">
        <f t="shared" si="22"/>
        <v>8236.5484800000013</v>
      </c>
      <c r="H1047" s="2">
        <f t="shared" si="19"/>
        <v>0.58000000000174623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39804.410000000003</v>
      </c>
      <c r="D1048" s="1">
        <f>BILANCA!E70</f>
        <v>44445.83</v>
      </c>
      <c r="E1048" s="1">
        <v>0</v>
      </c>
      <c r="F1048" s="1">
        <v>0</v>
      </c>
      <c r="G1048" s="2">
        <f t="shared" si="22"/>
        <v>8365.2445500000013</v>
      </c>
      <c r="H1048" s="2">
        <f t="shared" si="19"/>
        <v>0.58000000000174623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39804.410000000003</v>
      </c>
      <c r="D1050" s="1">
        <f>BILANCA!E72</f>
        <v>44445.83</v>
      </c>
      <c r="E1050" s="1">
        <v>0</v>
      </c>
      <c r="F1050" s="1">
        <v>0</v>
      </c>
      <c r="G1050" s="2">
        <f t="shared" si="22"/>
        <v>8622.6366900000012</v>
      </c>
      <c r="H1050" s="2">
        <f t="shared" si="19"/>
        <v>0.58000000000174623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2454.4100000000003</v>
      </c>
      <c r="D1056" s="1">
        <f>BILANCA!E78</f>
        <v>4668.74</v>
      </c>
      <c r="E1056" s="1">
        <v>0</v>
      </c>
      <c r="F1056" s="1">
        <v>0</v>
      </c>
      <c r="G1056" s="2">
        <f t="shared" si="22"/>
        <v>860.80796999999995</v>
      </c>
      <c r="H1056" s="2">
        <f t="shared" si="19"/>
        <v>0.67000000000052751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118.32</v>
      </c>
      <c r="D1062" s="1">
        <f>BILANCA!E84</f>
        <v>0</v>
      </c>
      <c r="E1062" s="1">
        <v>0</v>
      </c>
      <c r="F1062" s="1">
        <v>0</v>
      </c>
      <c r="G1062" s="2">
        <f t="shared" si="22"/>
        <v>9.3472799999999996</v>
      </c>
      <c r="H1062" s="2">
        <f t="shared" si="19"/>
        <v>0.31999999999999318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2336.09</v>
      </c>
      <c r="D1064" s="1">
        <f>BILANCA!E86</f>
        <v>4668.74</v>
      </c>
      <c r="E1064" s="1">
        <v>0</v>
      </c>
      <c r="F1064" s="1">
        <v>0</v>
      </c>
      <c r="G1064" s="2">
        <f t="shared" si="22"/>
        <v>945.55916999999999</v>
      </c>
      <c r="H1064" s="2">
        <f t="shared" si="19"/>
        <v>0.3500000000003638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10939.1</v>
      </c>
      <c r="D1124" s="1">
        <f>BILANCA!E146</f>
        <v>8418.86</v>
      </c>
      <c r="E1124" s="1">
        <v>0</v>
      </c>
      <c r="F1124" s="1">
        <v>0</v>
      </c>
      <c r="G1124" s="2">
        <f t="shared" si="22"/>
        <v>3916.5316199999997</v>
      </c>
      <c r="H1124" s="2">
        <f t="shared" si="23"/>
        <v>0.23999999999978172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10939.1</v>
      </c>
      <c r="D1137" s="1">
        <f>BILANCA!E159</f>
        <v>8418.86</v>
      </c>
      <c r="E1137" s="1">
        <v>0</v>
      </c>
      <c r="F1137" s="1">
        <v>0</v>
      </c>
      <c r="G1137" s="2">
        <f t="shared" si="22"/>
        <v>4277.6302800000003</v>
      </c>
      <c r="H1137" s="2">
        <f t="shared" si="23"/>
        <v>0.23999999999978172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84680.71</v>
      </c>
      <c r="D1148" s="1">
        <f>BILANCA!E170</f>
        <v>99499.81</v>
      </c>
      <c r="E1148" s="1">
        <v>0</v>
      </c>
      <c r="F1148" s="1">
        <v>0</v>
      </c>
      <c r="G1148" s="2">
        <f t="shared" si="22"/>
        <v>46807.25445</v>
      </c>
      <c r="H1148" s="2">
        <f t="shared" si="23"/>
        <v>0.47999999999592546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84680.71</v>
      </c>
      <c r="D1151" s="1">
        <f>BILANCA!E173</f>
        <v>99499.81</v>
      </c>
      <c r="E1151" s="1">
        <v>0</v>
      </c>
      <c r="F1151" s="1">
        <v>0</v>
      </c>
      <c r="G1151" s="2">
        <f t="shared" si="22"/>
        <v>47658.295440000009</v>
      </c>
      <c r="H1151" s="2">
        <f t="shared" si="23"/>
        <v>0.47999999999592546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9540998.3499999996</v>
      </c>
      <c r="D1152" s="1">
        <f>BILANCA!E175</f>
        <v>9418485.7100000009</v>
      </c>
      <c r="E1152" s="1">
        <v>0</v>
      </c>
      <c r="F1152" s="1">
        <v>0</v>
      </c>
      <c r="G1152" s="2">
        <f t="shared" si="22"/>
        <v>4795876.8911300004</v>
      </c>
      <c r="H1152" s="2">
        <f t="shared" si="23"/>
        <v>0.6399999987334013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125721.86000000002</v>
      </c>
      <c r="D1153" s="1">
        <f>BILANCA!E176</f>
        <v>143849.06000000003</v>
      </c>
      <c r="E1153" s="1">
        <v>0</v>
      </c>
      <c r="F1153" s="1">
        <v>0</v>
      </c>
      <c r="G1153" s="2">
        <f t="shared" si="22"/>
        <v>70281.396600000007</v>
      </c>
      <c r="H1153" s="2">
        <f t="shared" si="23"/>
        <v>0.20000000001164153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125721.86000000002</v>
      </c>
      <c r="D1154" s="1">
        <f>BILANCA!E177</f>
        <v>143849.06000000003</v>
      </c>
      <c r="E1154" s="1">
        <v>0</v>
      </c>
      <c r="F1154" s="1">
        <v>0</v>
      </c>
      <c r="G1154" s="2">
        <f t="shared" si="22"/>
        <v>70694.816580000013</v>
      </c>
      <c r="H1154" s="2">
        <f t="shared" si="23"/>
        <v>0.20000000001164153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101145.53</v>
      </c>
      <c r="D1155" s="1">
        <f>BILANCA!E178</f>
        <v>124433.60000000001</v>
      </c>
      <c r="E1155" s="1">
        <v>0</v>
      </c>
      <c r="F1155" s="1">
        <v>0</v>
      </c>
      <c r="G1155" s="2">
        <f t="shared" si="22"/>
        <v>60202.189559999999</v>
      </c>
      <c r="H1155" s="2">
        <f t="shared" si="23"/>
        <v>0.86999999999534339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16024.24</v>
      </c>
      <c r="D1156" s="1">
        <f>BILANCA!E179</f>
        <v>12848.22</v>
      </c>
      <c r="E1156" s="1">
        <v>0</v>
      </c>
      <c r="F1156" s="1">
        <v>0</v>
      </c>
      <c r="G1156" s="2">
        <f t="shared" si="22"/>
        <v>7217.677639999999</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107.32</v>
      </c>
      <c r="D1157" s="1">
        <f>BILANCA!E180</f>
        <v>103.85</v>
      </c>
      <c r="E1157" s="1">
        <v>0</v>
      </c>
      <c r="F1157" s="1">
        <v>0</v>
      </c>
      <c r="G1157" s="2">
        <f t="shared" si="22"/>
        <v>54.813479999999991</v>
      </c>
      <c r="H1157" s="2">
        <f t="shared" si="23"/>
        <v>0.46999999999999886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107.32</v>
      </c>
      <c r="D1160" s="1">
        <f>BILANCA!E183</f>
        <v>103.85</v>
      </c>
      <c r="E1160" s="1">
        <v>0</v>
      </c>
      <c r="F1160" s="1">
        <v>0</v>
      </c>
      <c r="G1160" s="2">
        <f t="shared" si="22"/>
        <v>55.758539999999996</v>
      </c>
      <c r="H1160" s="2">
        <f t="shared" si="23"/>
        <v>0.46999999999999886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500</v>
      </c>
      <c r="D1163" s="1">
        <f>BILANCA!E186</f>
        <v>0</v>
      </c>
      <c r="E1163" s="1">
        <v>0</v>
      </c>
      <c r="F1163" s="1">
        <v>0</v>
      </c>
      <c r="G1163" s="2">
        <f t="shared" si="22"/>
        <v>90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7944.77</v>
      </c>
      <c r="D1165" s="1">
        <f>BILANCA!E188</f>
        <v>6463.39</v>
      </c>
      <c r="E1165" s="1">
        <v>0</v>
      </c>
      <c r="F1165" s="1">
        <v>0</v>
      </c>
      <c r="G1165" s="2">
        <f t="shared" si="22"/>
        <v>3798.6221</v>
      </c>
      <c r="H1165" s="2">
        <f t="shared" si="23"/>
        <v>0.61999999999989086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9415276.4900000002</v>
      </c>
      <c r="D1214" s="1">
        <f>BILANCA!E237</f>
        <v>9274636.6500000004</v>
      </c>
      <c r="E1214" s="1">
        <v>0</v>
      </c>
      <c r="F1214" s="1">
        <v>0</v>
      </c>
      <c r="G1214" s="2">
        <f t="shared" si="22"/>
        <v>6459811.0014900006</v>
      </c>
      <c r="H1214" s="2">
        <f t="shared" si="23"/>
        <v>0.83999999985098839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9403119.7200000007</v>
      </c>
      <c r="D1215" s="1">
        <f>BILANCA!E238</f>
        <v>9261452.4700000007</v>
      </c>
      <c r="E1215" s="1">
        <v>0</v>
      </c>
      <c r="F1215" s="1">
        <v>0</v>
      </c>
      <c r="G1215" s="2">
        <f t="shared" si="22"/>
        <v>6478837.7211199999</v>
      </c>
      <c r="H1215" s="2">
        <f t="shared" si="23"/>
        <v>0.75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9403119.7200000007</v>
      </c>
      <c r="D1216" s="1">
        <f>BILANCA!E239</f>
        <v>9261452.4700000007</v>
      </c>
      <c r="E1216" s="1">
        <v>0</v>
      </c>
      <c r="F1216" s="1">
        <v>0</v>
      </c>
      <c r="G1216" s="2">
        <f t="shared" si="22"/>
        <v>6506763.7457800005</v>
      </c>
      <c r="H1216" s="2">
        <f t="shared" si="23"/>
        <v>0.75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9394929.9199999999</v>
      </c>
      <c r="D1217" s="1">
        <f>BILANCA!E240</f>
        <v>9251527.4000000004</v>
      </c>
      <c r="E1217" s="1">
        <v>0</v>
      </c>
      <c r="F1217" s="1">
        <v>0</v>
      </c>
      <c r="G1217" s="2">
        <f t="shared" si="22"/>
        <v>6528128.4244800005</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8189.8</v>
      </c>
      <c r="D1218" s="1">
        <f>BILANCA!E241</f>
        <v>9925.07</v>
      </c>
      <c r="E1218" s="1">
        <v>0</v>
      </c>
      <c r="F1218" s="1">
        <v>0</v>
      </c>
      <c r="G1218" s="2">
        <f t="shared" si="22"/>
        <v>6589.3858999999993</v>
      </c>
      <c r="H1218" s="2">
        <f t="shared" si="23"/>
        <v>0.26999999999952706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1842.2799999999988</v>
      </c>
      <c r="D1222" s="1">
        <f>BILANCA!E245</f>
        <v>4765.320000000007</v>
      </c>
      <c r="E1222" s="1">
        <v>0</v>
      </c>
      <c r="F1222" s="1">
        <v>0</v>
      </c>
      <c r="G1222" s="2">
        <f t="shared" si="22"/>
        <v>2718.1278800000027</v>
      </c>
      <c r="H1222" s="2">
        <f t="shared" si="23"/>
        <v>0.60000000000582077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103074.43</v>
      </c>
      <c r="D1223" s="1">
        <f>BILANCA!E246</f>
        <v>106697.52</v>
      </c>
      <c r="E1223" s="1">
        <v>0</v>
      </c>
      <c r="F1223" s="1">
        <v>0</v>
      </c>
      <c r="G1223" s="2">
        <f t="shared" si="22"/>
        <v>75952.6728</v>
      </c>
      <c r="H1223" s="2">
        <f t="shared" si="23"/>
        <v>0.90999999998894054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103074.43</v>
      </c>
      <c r="D1224" s="1">
        <f>BILANCA!E247</f>
        <v>106697.52</v>
      </c>
      <c r="E1224" s="1">
        <v>0</v>
      </c>
      <c r="F1224" s="1">
        <v>0</v>
      </c>
      <c r="G1224" s="2">
        <f t="shared" si="22"/>
        <v>76269.142269999997</v>
      </c>
      <c r="H1224" s="2">
        <f t="shared" si="23"/>
        <v>0.90999999998894054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101232.15</v>
      </c>
      <c r="D1227" s="1">
        <f>BILANCA!E250</f>
        <v>101932.2</v>
      </c>
      <c r="E1227" s="1">
        <v>0</v>
      </c>
      <c r="F1227" s="1">
        <v>0</v>
      </c>
      <c r="G1227" s="2">
        <f t="shared" si="22"/>
        <v>74443.558199999999</v>
      </c>
      <c r="H1227" s="2">
        <f t="shared" si="23"/>
        <v>0.34999999999126885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101232.15</v>
      </c>
      <c r="D1229" s="1">
        <f>BILANCA!E252</f>
        <v>101932.2</v>
      </c>
      <c r="E1229" s="1">
        <v>0</v>
      </c>
      <c r="F1229" s="1">
        <v>0</v>
      </c>
      <c r="G1229" s="2">
        <f t="shared" si="22"/>
        <v>75053.751300000004</v>
      </c>
      <c r="H1229" s="2">
        <f t="shared" si="23"/>
        <v>0.34999999999126885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0.02</v>
      </c>
      <c r="D1231" s="1">
        <f>BILANCA!E254</f>
        <v>0</v>
      </c>
      <c r="E1231" s="1">
        <v>0</v>
      </c>
      <c r="F1231" s="1">
        <v>0</v>
      </c>
      <c r="G1231" s="2">
        <f>B1231/1000*C1231+B1231/500*D1231</f>
        <v>4.96E-3</v>
      </c>
      <c r="H1231" s="2">
        <f>ABS(C1231-ROUND(C1231,0))+ABS(D1231-ROUND(D1231,0))</f>
        <v>0.02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10314.51</v>
      </c>
      <c r="D1232" s="1">
        <f>BILANCA!E255</f>
        <v>8418.86</v>
      </c>
      <c r="E1232" s="1">
        <v>0</v>
      </c>
      <c r="F1232" s="1">
        <v>0</v>
      </c>
      <c r="G1232" s="2">
        <f t="shared" si="22"/>
        <v>6760.9052699999993</v>
      </c>
      <c r="H1232" s="2">
        <f t="shared" si="23"/>
        <v>0.62999999999919964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39651.410000000003</v>
      </c>
      <c r="D1236" s="1">
        <f>BILANCA!E259</f>
        <v>0</v>
      </c>
      <c r="E1236" s="1">
        <v>0</v>
      </c>
      <c r="F1236" s="1">
        <v>0</v>
      </c>
      <c r="G1236" s="2">
        <f t="shared" si="22"/>
        <v>10031.80673</v>
      </c>
      <c r="H1236" s="2">
        <f t="shared" si="23"/>
        <v>0.41000000000349246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39651.410000000003</v>
      </c>
      <c r="D1237" s="1">
        <f>BILANCA!E260</f>
        <v>0</v>
      </c>
      <c r="E1237" s="1">
        <v>0</v>
      </c>
      <c r="F1237" s="1">
        <v>0</v>
      </c>
      <c r="G1237" s="2">
        <f t="shared" si="22"/>
        <v>10071.458140000001</v>
      </c>
      <c r="H1237" s="2">
        <f t="shared" si="23"/>
        <v>0.41000000000349246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10939.1</v>
      </c>
      <c r="D1241" s="1">
        <f>BILANCA!E265</f>
        <v>8418.86</v>
      </c>
      <c r="E1241" s="1">
        <v>0</v>
      </c>
      <c r="F1241" s="1">
        <v>0</v>
      </c>
      <c r="G1241" s="2">
        <f t="shared" si="22"/>
        <v>7166.4195600000003</v>
      </c>
      <c r="H1241" s="2">
        <f t="shared" si="23"/>
        <v>0.23999999999978172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2259.04</v>
      </c>
      <c r="D1244" s="1">
        <f>BILANCA!E268</f>
        <v>4668.74</v>
      </c>
      <c r="E1244" s="1">
        <v>0</v>
      </c>
      <c r="F1244" s="1">
        <v>0</v>
      </c>
      <c r="G1244" s="2">
        <f t="shared" si="24"/>
        <v>3026.6917200000003</v>
      </c>
      <c r="H1244" s="2">
        <f t="shared" si="23"/>
        <v>0.3000000000001819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77.05</v>
      </c>
      <c r="D1247" s="1">
        <f>BILANCA!E271</f>
        <v>0</v>
      </c>
      <c r="E1247" s="1">
        <v>0</v>
      </c>
      <c r="F1247" s="1">
        <v>0</v>
      </c>
      <c r="G1247" s="2">
        <f t="shared" si="24"/>
        <v>20.341200000000001</v>
      </c>
      <c r="H1247" s="2">
        <f t="shared" si="23"/>
        <v>4.9999999999997158E-2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125721.86</v>
      </c>
      <c r="D1264" s="1">
        <f>BILANCA!E288</f>
        <v>143849.06</v>
      </c>
      <c r="E1264" s="1">
        <v>0</v>
      </c>
      <c r="F1264" s="1">
        <v>0</v>
      </c>
      <c r="G1264" s="2">
        <f t="shared" si="24"/>
        <v>116171.01438000001</v>
      </c>
      <c r="H1264" s="2">
        <f t="shared" si="23"/>
        <v>0.19999999999708962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607.46</v>
      </c>
      <c r="D1274" s="1">
        <f>BILANCA!E298</f>
        <v>0</v>
      </c>
      <c r="E1274" s="1">
        <v>0</v>
      </c>
      <c r="F1274" s="1">
        <v>0</v>
      </c>
      <c r="G1274" s="2">
        <f t="shared" si="24"/>
        <v>176.77086</v>
      </c>
      <c r="H1274" s="2">
        <f t="shared" si="23"/>
        <v>0.46000000000003638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7337.31</v>
      </c>
      <c r="D1278" s="1">
        <f>BILANCA!E302</f>
        <v>6463.39</v>
      </c>
      <c r="E1278" s="1">
        <v>0</v>
      </c>
      <c r="F1278" s="1">
        <v>0</v>
      </c>
      <c r="G1278" s="2">
        <f t="shared" si="24"/>
        <v>5977.9065499999997</v>
      </c>
      <c r="H1278" s="2">
        <f t="shared" si="23"/>
        <v>0.7000000000007276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1544712.0699999998</v>
      </c>
      <c r="D1408" s="1">
        <f>'RAS-funkcijski'!E114</f>
        <v>1864780.56</v>
      </c>
      <c r="E1408" s="1">
        <v>0</v>
      </c>
      <c r="F1408" s="1">
        <v>0</v>
      </c>
      <c r="G1408" s="2">
        <f t="shared" si="24"/>
        <v>580170.05090000003</v>
      </c>
      <c r="H1408" s="2">
        <f t="shared" si="27"/>
        <v>0.50999999977648258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1393514.7</v>
      </c>
      <c r="D1409" s="1">
        <f>'RAS-funkcijski'!E115</f>
        <v>1707025.51</v>
      </c>
      <c r="E1409" s="1">
        <v>0</v>
      </c>
      <c r="F1409" s="1">
        <v>0</v>
      </c>
      <c r="G1409" s="2">
        <f t="shared" si="24"/>
        <v>533639.79492000001</v>
      </c>
      <c r="H1409" s="2">
        <f t="shared" si="27"/>
        <v>0.7900000000372529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1393514.7</v>
      </c>
      <c r="D1411" s="1">
        <f>'RAS-funkcijski'!E117</f>
        <v>1707025.51</v>
      </c>
      <c r="E1411" s="1">
        <v>0</v>
      </c>
      <c r="F1411" s="1">
        <v>0</v>
      </c>
      <c r="G1411" s="2">
        <f t="shared" si="24"/>
        <v>543254.92636000004</v>
      </c>
      <c r="H1411" s="2">
        <f t="shared" si="27"/>
        <v>0.7900000000372529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151197.37</v>
      </c>
      <c r="D1420" s="1">
        <f>'RAS-funkcijski'!E126</f>
        <v>157755.04999999999</v>
      </c>
      <c r="E1420" s="1">
        <v>0</v>
      </c>
      <c r="F1420" s="1">
        <v>0</v>
      </c>
      <c r="G1420" s="2">
        <f t="shared" si="24"/>
        <v>56938.31134</v>
      </c>
      <c r="H1420" s="2">
        <f t="shared" si="27"/>
        <v>0.41999999998370185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1544712.0699999998</v>
      </c>
      <c r="D1435" s="13">
        <f>'RAS-funkcijski'!E141</f>
        <v>1864780.56</v>
      </c>
      <c r="E1435" s="13">
        <v>0</v>
      </c>
      <c r="F1435" s="13">
        <v>0</v>
      </c>
      <c r="G1435" s="14">
        <f t="shared" si="24"/>
        <v>722575.42703000002</v>
      </c>
      <c r="H1435" s="14">
        <f t="shared" si="27"/>
        <v>0.50999999977648258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39651.410000000003</v>
      </c>
      <c r="D1436" s="6">
        <f>'P-VRIO'!E5</f>
        <v>0</v>
      </c>
      <c r="E1436" s="6">
        <v>0</v>
      </c>
      <c r="F1436" s="6">
        <v>0</v>
      </c>
      <c r="G1436" s="7">
        <f t="shared" si="24"/>
        <v>39.651410000000006</v>
      </c>
      <c r="H1436" s="7">
        <f t="shared" si="27"/>
        <v>0.41000000000349246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39651.410000000003</v>
      </c>
      <c r="D1453" s="1">
        <f>'P-VRIO'!E22</f>
        <v>0</v>
      </c>
      <c r="E1453" s="1">
        <v>0</v>
      </c>
      <c r="F1453" s="1">
        <v>0</v>
      </c>
      <c r="G1453" s="2">
        <f t="shared" si="24"/>
        <v>713.72537999999997</v>
      </c>
      <c r="H1453" s="2">
        <f t="shared" si="27"/>
        <v>0.41000000000349246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39651.410000000003</v>
      </c>
      <c r="D1454" s="1">
        <f>'P-VRIO'!E23</f>
        <v>0</v>
      </c>
      <c r="E1454" s="1">
        <v>0</v>
      </c>
      <c r="F1454" s="1">
        <v>0</v>
      </c>
      <c r="G1454" s="2">
        <f t="shared" si="24"/>
        <v>753.37679000000003</v>
      </c>
      <c r="H1454" s="2">
        <f t="shared" si="27"/>
        <v>0.41000000000349246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39651.410000000003</v>
      </c>
      <c r="D1456" s="1">
        <f>'P-VRIO'!E25</f>
        <v>0</v>
      </c>
      <c r="E1456" s="1">
        <v>0</v>
      </c>
      <c r="F1456" s="1">
        <v>0</v>
      </c>
      <c r="G1456" s="2">
        <f t="shared" si="24"/>
        <v>832.67961000000014</v>
      </c>
      <c r="H1456" s="2">
        <f t="shared" si="27"/>
        <v>0.41000000000349246</v>
      </c>
      <c r="I1456" s="10">
        <f t="shared" si="30"/>
        <v>341.39864010290813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125721.86</v>
      </c>
      <c r="D1480" s="6"/>
      <c r="E1480" s="6">
        <v>0</v>
      </c>
      <c r="F1480" s="6">
        <v>0</v>
      </c>
      <c r="G1480" s="7">
        <f t="shared" ref="G1480:G1580" si="34">B1480/1000*C1480</f>
        <v>125.72186000000001</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1930038.4399999997</v>
      </c>
      <c r="D1481" s="1">
        <v>0</v>
      </c>
      <c r="E1481" s="1">
        <v>0</v>
      </c>
      <c r="F1481" s="1">
        <v>0</v>
      </c>
      <c r="G1481" s="2">
        <f t="shared" si="34"/>
        <v>3860.0768799999996</v>
      </c>
      <c r="H1481" s="2">
        <f t="shared" si="35"/>
        <v>0.43999999971129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42610.69</v>
      </c>
      <c r="D1482" s="1">
        <v>0</v>
      </c>
      <c r="E1482" s="1">
        <v>0</v>
      </c>
      <c r="F1482" s="1">
        <v>0</v>
      </c>
      <c r="G1482" s="2">
        <f t="shared" si="34"/>
        <v>127.83207000000002</v>
      </c>
      <c r="H1482" s="2">
        <f t="shared" si="35"/>
        <v>0.30999999999767169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1836764.3499999999</v>
      </c>
      <c r="D1483" s="1">
        <v>0</v>
      </c>
      <c r="E1483" s="1">
        <v>0</v>
      </c>
      <c r="F1483" s="1">
        <v>0</v>
      </c>
      <c r="G1483" s="2">
        <f t="shared" si="34"/>
        <v>7347.0573999999997</v>
      </c>
      <c r="H1483" s="2">
        <f t="shared" si="35"/>
        <v>0.34999999986030161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1430842.71</v>
      </c>
      <c r="D1484" s="1">
        <v>0</v>
      </c>
      <c r="E1484" s="1">
        <v>0</v>
      </c>
      <c r="F1484" s="1">
        <v>0</v>
      </c>
      <c r="G1484" s="2">
        <f t="shared" si="34"/>
        <v>7154.2135500000004</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372947.86</v>
      </c>
      <c r="D1485" s="1">
        <v>0</v>
      </c>
      <c r="E1485" s="1">
        <v>0</v>
      </c>
      <c r="F1485" s="1">
        <v>0</v>
      </c>
      <c r="G1485" s="2">
        <f t="shared" si="34"/>
        <v>2237.6871599999999</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1096.07</v>
      </c>
      <c r="D1486" s="1">
        <v>0</v>
      </c>
      <c r="E1486" s="1">
        <v>0</v>
      </c>
      <c r="F1486" s="1">
        <v>0</v>
      </c>
      <c r="G1486" s="2">
        <f t="shared" si="34"/>
        <v>7.6724899999999998</v>
      </c>
      <c r="H1486" s="2">
        <f t="shared" si="35"/>
        <v>6.9999999999936335E-2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31545.17</v>
      </c>
      <c r="D1489" s="1">
        <v>0</v>
      </c>
      <c r="E1489" s="1">
        <v>0</v>
      </c>
      <c r="F1489" s="1">
        <v>0</v>
      </c>
      <c r="G1489" s="2">
        <f t="shared" si="34"/>
        <v>315.45170000000002</v>
      </c>
      <c r="H1489" s="2">
        <f t="shared" si="35"/>
        <v>0.16999999999825377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332.54</v>
      </c>
      <c r="D1491" s="1">
        <v>0</v>
      </c>
      <c r="E1491" s="1">
        <v>0</v>
      </c>
      <c r="F1491" s="1">
        <v>0</v>
      </c>
      <c r="G1491" s="2">
        <f t="shared" si="34"/>
        <v>3.9904800000000002</v>
      </c>
      <c r="H1491" s="2">
        <f t="shared" si="35"/>
        <v>0.45999999999997954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50663.4</v>
      </c>
      <c r="D1492" s="1">
        <v>0</v>
      </c>
      <c r="E1492" s="1">
        <v>0</v>
      </c>
      <c r="F1492" s="1">
        <v>0</v>
      </c>
      <c r="G1492" s="2">
        <f t="shared" si="34"/>
        <v>658.62419999999997</v>
      </c>
      <c r="H1492" s="2">
        <f t="shared" si="35"/>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1911911.24</v>
      </c>
      <c r="D1499" s="1">
        <v>0</v>
      </c>
      <c r="E1499" s="1">
        <v>0</v>
      </c>
      <c r="F1499" s="1">
        <v>0</v>
      </c>
      <c r="G1499" s="2">
        <f t="shared" si="34"/>
        <v>38238.224800000004</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43484.61</v>
      </c>
      <c r="D1500" s="1">
        <v>0</v>
      </c>
      <c r="E1500" s="1">
        <v>0</v>
      </c>
      <c r="F1500" s="1">
        <v>0</v>
      </c>
      <c r="G1500" s="2">
        <f t="shared" si="34"/>
        <v>913.17681000000005</v>
      </c>
      <c r="H1500" s="2">
        <f t="shared" si="35"/>
        <v>0.38999999999941792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1817763.23</v>
      </c>
      <c r="D1501" s="1">
        <v>0</v>
      </c>
      <c r="E1501" s="1">
        <v>0</v>
      </c>
      <c r="F1501" s="1">
        <v>0</v>
      </c>
      <c r="G1501" s="2">
        <f t="shared" si="34"/>
        <v>39990.791059999996</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1407554.64</v>
      </c>
      <c r="D1502" s="1">
        <v>0</v>
      </c>
      <c r="E1502" s="1">
        <v>0</v>
      </c>
      <c r="F1502" s="1">
        <v>0</v>
      </c>
      <c r="G1502" s="2">
        <f t="shared" si="34"/>
        <v>32373.756719999998</v>
      </c>
      <c r="H1502" s="2">
        <f t="shared" si="35"/>
        <v>0.36000000010244548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376123.88</v>
      </c>
      <c r="D1503" s="1">
        <v>0</v>
      </c>
      <c r="E1503" s="1">
        <v>0</v>
      </c>
      <c r="F1503" s="1">
        <v>0</v>
      </c>
      <c r="G1503" s="2">
        <f t="shared" si="34"/>
        <v>9026.9731200000006</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1099.54</v>
      </c>
      <c r="D1504" s="1">
        <v>0</v>
      </c>
      <c r="E1504" s="1">
        <v>0</v>
      </c>
      <c r="F1504" s="1">
        <v>0</v>
      </c>
      <c r="G1504" s="2">
        <f t="shared" si="34"/>
        <v>27.488500000000002</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32045.17</v>
      </c>
      <c r="D1507" s="1">
        <v>0</v>
      </c>
      <c r="E1507" s="1">
        <v>0</v>
      </c>
      <c r="F1507" s="1">
        <v>0</v>
      </c>
      <c r="G1507" s="2">
        <f t="shared" si="34"/>
        <v>897.26476000000002</v>
      </c>
      <c r="H1507" s="2">
        <f t="shared" si="35"/>
        <v>0.16999999999825377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940</v>
      </c>
      <c r="D1509" s="1">
        <v>0</v>
      </c>
      <c r="E1509" s="1">
        <v>0</v>
      </c>
      <c r="F1509" s="1">
        <v>0</v>
      </c>
      <c r="G1509" s="2">
        <f t="shared" si="34"/>
        <v>28.2</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50663.4</v>
      </c>
      <c r="D1510" s="1">
        <v>0</v>
      </c>
      <c r="E1510" s="1">
        <v>0</v>
      </c>
      <c r="F1510" s="1">
        <v>0</v>
      </c>
      <c r="G1510" s="2">
        <f t="shared" si="34"/>
        <v>1570.5654</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143849.05999999982</v>
      </c>
      <c r="D1517" s="1">
        <v>0</v>
      </c>
      <c r="E1517" s="1">
        <v>0</v>
      </c>
      <c r="F1517" s="1">
        <v>0</v>
      </c>
      <c r="G1517" s="2">
        <f t="shared" si="34"/>
        <v>5466.2642799999931</v>
      </c>
      <c r="H1517" s="2">
        <f t="shared" si="35"/>
        <v>5.9999999823048711E-2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143849.06000000003</v>
      </c>
      <c r="D1576" s="1">
        <v>0</v>
      </c>
      <c r="E1576" s="1">
        <v>0</v>
      </c>
      <c r="F1576" s="1">
        <v>0</v>
      </c>
      <c r="G1576" s="2">
        <f t="shared" si="34"/>
        <v>13953.358820000003</v>
      </c>
      <c r="H1576" s="2">
        <f t="shared" si="35"/>
        <v>6.0000000026775524E-2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6463.39</v>
      </c>
      <c r="D1577" s="1">
        <v>0</v>
      </c>
      <c r="E1577" s="1">
        <v>0</v>
      </c>
      <c r="F1577" s="1">
        <v>0</v>
      </c>
      <c r="G1577" s="2">
        <f t="shared" si="34"/>
        <v>633.41222000000005</v>
      </c>
      <c r="H1577" s="2">
        <f t="shared" si="35"/>
        <v>0.39000000000032742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137385.67000000001</v>
      </c>
      <c r="D1578" s="1">
        <v>0</v>
      </c>
      <c r="E1578" s="1">
        <v>0</v>
      </c>
      <c r="F1578" s="1">
        <v>0</v>
      </c>
      <c r="G1578" s="2">
        <f t="shared" si="34"/>
        <v>13601.181330000001</v>
      </c>
      <c r="H1578" s="2">
        <f t="shared" si="35"/>
        <v>0.32999999998719431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51378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1541139.3199999998</v>
      </c>
      <c r="I16" s="170">
        <f>'PR-RAS'!E6</f>
        <v>1867703.6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1489741.26</v>
      </c>
      <c r="I17" s="170">
        <f>'PR-RAS'!E151</f>
        <v>1814117.16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1842.279999999766</v>
      </c>
      <c r="I18" s="170">
        <f>'PR-RAS'!E645</f>
        <v>4765.3200000002689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9403119.7200000007</v>
      </c>
      <c r="I20" s="173">
        <f>BILANCA!E7</f>
        <v>9261452.4700000007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137878.63</v>
      </c>
      <c r="I21" s="175">
        <f>BILANCA!E68</f>
        <v>157033.24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125721.86000000002</v>
      </c>
      <c r="I22" s="175">
        <f>BILANCA!E176</f>
        <v>143849.06000000003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9415276.4900000002</v>
      </c>
      <c r="I23" s="177">
        <f>BILANCA!E237</f>
        <v>9274636.6500000004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1544712.0699999998</v>
      </c>
      <c r="I27" s="175">
        <f>'RAS-funkcijski'!E114</f>
        <v>1864780.56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1544712.0699999998</v>
      </c>
      <c r="I28" s="179">
        <f>'RAS-funkcijski'!E141</f>
        <v>1864780.56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39651.410000000003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39651.410000000003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125721.86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143849.05999999982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143849.06000000003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8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1541139.3199999998</v>
      </c>
      <c r="E6" s="51">
        <f>E7+E44+E50+E82+E106+E124+E133+E139</f>
        <v>1867703.6</v>
      </c>
      <c r="F6" s="52">
        <f t="shared" ref="F6:F131" si="0">IF(D6&lt;&gt;0,IF(E6/D6&gt;=100,"&gt;&gt;100",E6/D6*100),"-")</f>
        <v>121.18979613082614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1063736.72</v>
      </c>
      <c r="E50" s="51">
        <f>E51+E54+E59+E62+E65+E68+E71+E74+E77</f>
        <v>1296144.49</v>
      </c>
      <c r="F50" s="52">
        <f t="shared" si="0"/>
        <v>121.84824173410126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5177.55</v>
      </c>
      <c r="E59" s="51">
        <f t="shared" si="12"/>
        <v>2203.92</v>
      </c>
      <c r="F59" s="52">
        <f t="shared" si="0"/>
        <v>42.566851116840979</v>
      </c>
    </row>
    <row r="60" spans="1:6" ht="24" x14ac:dyDescent="0.2">
      <c r="A60" s="53">
        <v>6331</v>
      </c>
      <c r="B60" s="86" t="s">
        <v>166</v>
      </c>
      <c r="C60" s="50" t="s">
        <v>167</v>
      </c>
      <c r="D60" s="242">
        <v>5177.55</v>
      </c>
      <c r="E60" s="242">
        <v>2203.92</v>
      </c>
      <c r="F60" s="52">
        <f t="shared" si="0"/>
        <v>42.566851116840979</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1058559.17</v>
      </c>
      <c r="E68" s="51">
        <f t="shared" si="15"/>
        <v>1293940.57</v>
      </c>
      <c r="F68" s="52">
        <f t="shared" si="0"/>
        <v>122.23601728375752</v>
      </c>
    </row>
    <row r="69" spans="1:6" ht="12.75" customHeight="1" x14ac:dyDescent="0.2">
      <c r="A69" s="53" t="s">
        <v>184</v>
      </c>
      <c r="B69" s="85" t="s">
        <v>185</v>
      </c>
      <c r="C69" s="50" t="s">
        <v>184</v>
      </c>
      <c r="D69" s="242">
        <v>1037259.71</v>
      </c>
      <c r="E69" s="242">
        <v>1270522.22</v>
      </c>
      <c r="F69" s="52">
        <f t="shared" si="0"/>
        <v>122.48834190233804</v>
      </c>
    </row>
    <row r="70" spans="1:6" ht="24" x14ac:dyDescent="0.2">
      <c r="A70" s="53" t="s">
        <v>186</v>
      </c>
      <c r="B70" s="85" t="s">
        <v>187</v>
      </c>
      <c r="C70" s="50" t="s">
        <v>186</v>
      </c>
      <c r="D70" s="242">
        <v>21299.46</v>
      </c>
      <c r="E70" s="242">
        <v>23418.35</v>
      </c>
      <c r="F70" s="52">
        <f t="shared" si="0"/>
        <v>109.94809258075087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0.28000000000000003</v>
      </c>
      <c r="F82" s="52">
        <f t="shared" si="0"/>
        <v>2800.0000000000005</v>
      </c>
    </row>
    <row r="83" spans="1:6" ht="12.75" customHeight="1" x14ac:dyDescent="0.2">
      <c r="A83" s="53">
        <v>641</v>
      </c>
      <c r="B83" s="85" t="s">
        <v>212</v>
      </c>
      <c r="C83" s="50" t="s">
        <v>213</v>
      </c>
      <c r="D83" s="51">
        <f t="shared" ref="D83:E83" si="20">SUM(D84:D90)</f>
        <v>0.01</v>
      </c>
      <c r="E83" s="51">
        <f t="shared" si="20"/>
        <v>0.28000000000000003</v>
      </c>
      <c r="F83" s="52">
        <f t="shared" si="0"/>
        <v>2800.0000000000005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0.28000000000000003</v>
      </c>
      <c r="F85" s="52">
        <f t="shared" si="0"/>
        <v>2800.0000000000005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101663.01</v>
      </c>
      <c r="E106" s="51">
        <f t="shared" si="23"/>
        <v>122298.54</v>
      </c>
      <c r="F106" s="52">
        <f t="shared" si="0"/>
        <v>120.29797268446016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101663.01</v>
      </c>
      <c r="E112" s="51">
        <f t="shared" si="25"/>
        <v>122298.54</v>
      </c>
      <c r="F112" s="52">
        <f t="shared" si="0"/>
        <v>120.29797268446016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101663.01</v>
      </c>
      <c r="E117" s="242">
        <v>122298.54</v>
      </c>
      <c r="F117" s="52">
        <f t="shared" si="0"/>
        <v>120.29797268446016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1754.72</v>
      </c>
      <c r="E124" s="51">
        <f t="shared" si="27"/>
        <v>1411</v>
      </c>
      <c r="F124" s="52">
        <f t="shared" si="0"/>
        <v>80.41168961429743</v>
      </c>
    </row>
    <row r="125" spans="1:6" ht="12.75" customHeight="1" x14ac:dyDescent="0.2">
      <c r="A125" s="53">
        <v>661</v>
      </c>
      <c r="B125" s="86" t="s">
        <v>296</v>
      </c>
      <c r="C125" s="50" t="s">
        <v>297</v>
      </c>
      <c r="D125" s="51">
        <f t="shared" ref="D125:E125" si="28">SUM(D126:D127)</f>
        <v>1754.72</v>
      </c>
      <c r="E125" s="51">
        <f t="shared" si="28"/>
        <v>900</v>
      </c>
      <c r="F125" s="52">
        <f t="shared" si="0"/>
        <v>51.290234339381783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1754.72</v>
      </c>
      <c r="E127" s="242">
        <v>900</v>
      </c>
      <c r="F127" s="52">
        <f t="shared" si="0"/>
        <v>51.290234339381783</v>
      </c>
    </row>
    <row r="128" spans="1:6" ht="24" x14ac:dyDescent="0.2">
      <c r="A128" s="53">
        <v>663</v>
      </c>
      <c r="B128" s="231" t="s">
        <v>302</v>
      </c>
      <c r="C128" s="50" t="s">
        <v>303</v>
      </c>
      <c r="D128" s="51">
        <f t="shared" ref="D128:E128" si="29">SUM(D129:D132)</f>
        <v>0</v>
      </c>
      <c r="E128" s="51">
        <f t="shared" si="29"/>
        <v>511</v>
      </c>
      <c r="F128" s="52" t="str">
        <f t="shared" si="0"/>
        <v>-</v>
      </c>
    </row>
    <row r="129" spans="1:6" ht="12.75" customHeight="1" x14ac:dyDescent="0.2">
      <c r="A129" s="53">
        <v>6631</v>
      </c>
      <c r="B129" s="86" t="s">
        <v>304</v>
      </c>
      <c r="C129" s="50" t="s">
        <v>305</v>
      </c>
      <c r="D129" s="242">
        <v>0</v>
      </c>
      <c r="E129" s="242">
        <v>511</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373984.86</v>
      </c>
      <c r="E133" s="51">
        <f t="shared" si="30"/>
        <v>447849.29</v>
      </c>
      <c r="F133" s="52">
        <f t="shared" ref="F133:F223" si="31">IF(D133&lt;&gt;0,IF(E133/D133&gt;=100,"&gt;&gt;100",E133/D133*100),"-")</f>
        <v>119.75064712512693</v>
      </c>
    </row>
    <row r="134" spans="1:6" ht="24" x14ac:dyDescent="0.2">
      <c r="A134" s="53">
        <v>671</v>
      </c>
      <c r="B134" s="232" t="s">
        <v>314</v>
      </c>
      <c r="C134" s="50" t="s">
        <v>315</v>
      </c>
      <c r="D134" s="51">
        <f t="shared" ref="D134:E134" si="32">SUM(D135:D137)</f>
        <v>373984.86</v>
      </c>
      <c r="E134" s="51">
        <f t="shared" si="32"/>
        <v>447849.29</v>
      </c>
      <c r="F134" s="52">
        <f t="shared" si="31"/>
        <v>119.75064712512693</v>
      </c>
    </row>
    <row r="135" spans="1:6" ht="12.75" customHeight="1" x14ac:dyDescent="0.2">
      <c r="A135" s="53">
        <v>6711</v>
      </c>
      <c r="B135" s="85" t="s">
        <v>316</v>
      </c>
      <c r="C135" s="50" t="s">
        <v>317</v>
      </c>
      <c r="D135" s="242">
        <v>373984.86</v>
      </c>
      <c r="E135" s="242">
        <v>421304.29</v>
      </c>
      <c r="F135" s="52">
        <f t="shared" si="31"/>
        <v>112.65276621091024</v>
      </c>
    </row>
    <row r="136" spans="1:6" ht="24" x14ac:dyDescent="0.2">
      <c r="A136" s="53">
        <v>6712</v>
      </c>
      <c r="B136" s="232" t="s">
        <v>318</v>
      </c>
      <c r="C136" s="50" t="s">
        <v>319</v>
      </c>
      <c r="D136" s="242">
        <v>0</v>
      </c>
      <c r="E136" s="242">
        <v>26545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1489741.26</v>
      </c>
      <c r="E151" s="51">
        <f t="shared" si="35"/>
        <v>1814117.16</v>
      </c>
      <c r="F151" s="52">
        <f t="shared" si="31"/>
        <v>121.77397570367351</v>
      </c>
    </row>
    <row r="152" spans="1:6" ht="12.75" customHeight="1" x14ac:dyDescent="0.2">
      <c r="A152" s="53">
        <v>31</v>
      </c>
      <c r="B152" s="85" t="s">
        <v>349</v>
      </c>
      <c r="C152" s="50" t="s">
        <v>35</v>
      </c>
      <c r="D152" s="51">
        <f t="shared" ref="D152:E152" si="36">D153+D158+D159</f>
        <v>1115974.53</v>
      </c>
      <c r="E152" s="51">
        <f t="shared" si="36"/>
        <v>1405807.4899999998</v>
      </c>
      <c r="F152" s="52">
        <f t="shared" si="31"/>
        <v>125.97128807231826</v>
      </c>
    </row>
    <row r="153" spans="1:6" ht="12.75" customHeight="1" x14ac:dyDescent="0.2">
      <c r="A153" s="53">
        <v>311</v>
      </c>
      <c r="B153" s="85" t="s">
        <v>350</v>
      </c>
      <c r="C153" s="50" t="s">
        <v>351</v>
      </c>
      <c r="D153" s="51">
        <f t="shared" ref="D153:E153" si="37">SUM(D154:D157)</f>
        <v>915126.55</v>
      </c>
      <c r="E153" s="51">
        <f t="shared" si="37"/>
        <v>1158621.9099999999</v>
      </c>
      <c r="F153" s="52">
        <f t="shared" si="31"/>
        <v>126.6078347306173</v>
      </c>
    </row>
    <row r="154" spans="1:6" ht="12.75" customHeight="1" x14ac:dyDescent="0.2">
      <c r="A154" s="53">
        <v>3111</v>
      </c>
      <c r="B154" s="85" t="s">
        <v>352</v>
      </c>
      <c r="C154" s="50" t="s">
        <v>353</v>
      </c>
      <c r="D154" s="242">
        <v>915126.55</v>
      </c>
      <c r="E154" s="242">
        <v>1158621.9099999999</v>
      </c>
      <c r="F154" s="52">
        <f t="shared" si="31"/>
        <v>126.6078347306173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49832.15</v>
      </c>
      <c r="E158" s="242">
        <v>56309.47</v>
      </c>
      <c r="F158" s="52">
        <f t="shared" si="31"/>
        <v>112.99827520987958</v>
      </c>
    </row>
    <row r="159" spans="1:6" ht="12.75" customHeight="1" x14ac:dyDescent="0.2">
      <c r="A159" s="53">
        <v>313</v>
      </c>
      <c r="B159" s="85" t="s">
        <v>362</v>
      </c>
      <c r="C159" s="50" t="s">
        <v>363</v>
      </c>
      <c r="D159" s="51">
        <f t="shared" ref="D159:E159" si="38">SUM(D160:D162)</f>
        <v>151015.82999999999</v>
      </c>
      <c r="E159" s="51">
        <f t="shared" si="38"/>
        <v>190876.11</v>
      </c>
      <c r="F159" s="52">
        <f t="shared" si="31"/>
        <v>126.39476934305496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151015.82999999999</v>
      </c>
      <c r="E161" s="242">
        <v>190876.11</v>
      </c>
      <c r="F161" s="52">
        <f t="shared" si="31"/>
        <v>126.39476934305496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342632.2</v>
      </c>
      <c r="E163" s="51">
        <f t="shared" si="39"/>
        <v>374728.41000000003</v>
      </c>
      <c r="F163" s="52">
        <f t="shared" si="31"/>
        <v>109.36754047051036</v>
      </c>
    </row>
    <row r="164" spans="1:6" ht="12.75" customHeight="1" x14ac:dyDescent="0.2">
      <c r="A164" s="53">
        <v>321</v>
      </c>
      <c r="B164" s="85" t="s">
        <v>371</v>
      </c>
      <c r="C164" s="50" t="s">
        <v>372</v>
      </c>
      <c r="D164" s="51">
        <f t="shared" ref="D164:E164" si="40">SUM(D165:D168)</f>
        <v>25370.880000000001</v>
      </c>
      <c r="E164" s="51">
        <f t="shared" si="40"/>
        <v>28829.920000000002</v>
      </c>
      <c r="F164" s="52">
        <f t="shared" si="31"/>
        <v>113.63389839059583</v>
      </c>
    </row>
    <row r="165" spans="1:6" ht="12.75" customHeight="1" x14ac:dyDescent="0.2">
      <c r="A165" s="53">
        <v>3211</v>
      </c>
      <c r="B165" s="85" t="s">
        <v>373</v>
      </c>
      <c r="C165" s="50" t="s">
        <v>374</v>
      </c>
      <c r="D165" s="242">
        <v>3973.87</v>
      </c>
      <c r="E165" s="242">
        <v>5092.5600000000004</v>
      </c>
      <c r="F165" s="52">
        <f t="shared" si="31"/>
        <v>128.15114737019582</v>
      </c>
    </row>
    <row r="166" spans="1:6" ht="12.75" customHeight="1" x14ac:dyDescent="0.2">
      <c r="A166" s="53">
        <v>3212</v>
      </c>
      <c r="B166" s="85" t="s">
        <v>375</v>
      </c>
      <c r="C166" s="50" t="s">
        <v>376</v>
      </c>
      <c r="D166" s="242">
        <v>20628.400000000001</v>
      </c>
      <c r="E166" s="242">
        <v>22322.36</v>
      </c>
      <c r="F166" s="52">
        <f t="shared" si="31"/>
        <v>108.21178569350991</v>
      </c>
    </row>
    <row r="167" spans="1:6" ht="12.75" customHeight="1" x14ac:dyDescent="0.2">
      <c r="A167" s="53">
        <v>3213</v>
      </c>
      <c r="B167" s="85" t="s">
        <v>377</v>
      </c>
      <c r="C167" s="50" t="s">
        <v>378</v>
      </c>
      <c r="D167" s="242">
        <v>768.61</v>
      </c>
      <c r="E167" s="242">
        <v>1415</v>
      </c>
      <c r="F167" s="52">
        <f t="shared" si="31"/>
        <v>184.09856754400801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222560.38</v>
      </c>
      <c r="E169" s="51">
        <f t="shared" si="41"/>
        <v>227288.08000000002</v>
      </c>
      <c r="F169" s="52">
        <f t="shared" si="31"/>
        <v>102.12423253411052</v>
      </c>
    </row>
    <row r="170" spans="1:6" ht="12.75" customHeight="1" x14ac:dyDescent="0.2">
      <c r="A170" s="53">
        <v>3221</v>
      </c>
      <c r="B170" s="85" t="s">
        <v>383</v>
      </c>
      <c r="C170" s="50" t="s">
        <v>384</v>
      </c>
      <c r="D170" s="242">
        <v>26452.84</v>
      </c>
      <c r="E170" s="242">
        <v>25610.39</v>
      </c>
      <c r="F170" s="52">
        <f t="shared" si="31"/>
        <v>96.815275788913397</v>
      </c>
    </row>
    <row r="171" spans="1:6" ht="12.75" customHeight="1" x14ac:dyDescent="0.2">
      <c r="A171" s="53">
        <v>3222</v>
      </c>
      <c r="B171" s="85" t="s">
        <v>385</v>
      </c>
      <c r="C171" s="50" t="s">
        <v>386</v>
      </c>
      <c r="D171" s="242">
        <v>151487.53</v>
      </c>
      <c r="E171" s="242">
        <v>157913.68</v>
      </c>
      <c r="F171" s="52">
        <f t="shared" si="31"/>
        <v>104.24203233097799</v>
      </c>
    </row>
    <row r="172" spans="1:6" ht="12.75" customHeight="1" x14ac:dyDescent="0.2">
      <c r="A172" s="53">
        <v>3223</v>
      </c>
      <c r="B172" s="85" t="s">
        <v>387</v>
      </c>
      <c r="C172" s="50" t="s">
        <v>388</v>
      </c>
      <c r="D172" s="242">
        <v>37399.629999999997</v>
      </c>
      <c r="E172" s="242">
        <v>35800.660000000003</v>
      </c>
      <c r="F172" s="52">
        <f t="shared" si="31"/>
        <v>95.724636848011613</v>
      </c>
    </row>
    <row r="173" spans="1:6" ht="12.75" customHeight="1" x14ac:dyDescent="0.2">
      <c r="A173" s="53">
        <v>3224</v>
      </c>
      <c r="B173" s="85" t="s">
        <v>389</v>
      </c>
      <c r="C173" s="50" t="s">
        <v>390</v>
      </c>
      <c r="D173" s="242">
        <v>2660.12</v>
      </c>
      <c r="E173" s="242">
        <v>2969.66</v>
      </c>
      <c r="F173" s="52">
        <f t="shared" si="31"/>
        <v>111.63631715862444</v>
      </c>
    </row>
    <row r="174" spans="1:6" ht="12.75" customHeight="1" x14ac:dyDescent="0.2">
      <c r="A174" s="53">
        <v>3225</v>
      </c>
      <c r="B174" s="85" t="s">
        <v>391</v>
      </c>
      <c r="C174" s="50" t="s">
        <v>392</v>
      </c>
      <c r="D174" s="242">
        <v>3917.32</v>
      </c>
      <c r="E174" s="242">
        <v>3775.25</v>
      </c>
      <c r="F174" s="52">
        <f t="shared" si="31"/>
        <v>96.373285817855063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642.94000000000005</v>
      </c>
      <c r="E176" s="242">
        <v>1218.44</v>
      </c>
      <c r="F176" s="52">
        <f t="shared" si="31"/>
        <v>189.51068528945157</v>
      </c>
    </row>
    <row r="177" spans="1:6" ht="12.75" customHeight="1" x14ac:dyDescent="0.2">
      <c r="A177" s="53">
        <v>323</v>
      </c>
      <c r="B177" s="85" t="s">
        <v>397</v>
      </c>
      <c r="C177" s="50" t="s">
        <v>398</v>
      </c>
      <c r="D177" s="51">
        <f t="shared" ref="D177:E177" si="42">SUM(D178:D186)</f>
        <v>78115.19</v>
      </c>
      <c r="E177" s="51">
        <f t="shared" si="42"/>
        <v>102455.70999999999</v>
      </c>
      <c r="F177" s="52">
        <f t="shared" si="31"/>
        <v>131.15977827103794</v>
      </c>
    </row>
    <row r="178" spans="1:6" ht="12.75" customHeight="1" x14ac:dyDescent="0.2">
      <c r="A178" s="53">
        <v>3231</v>
      </c>
      <c r="B178" s="85" t="s">
        <v>399</v>
      </c>
      <c r="C178" s="50" t="s">
        <v>400</v>
      </c>
      <c r="D178" s="242">
        <v>4334.8100000000004</v>
      </c>
      <c r="E178" s="242">
        <v>4798.68</v>
      </c>
      <c r="F178" s="52">
        <f t="shared" si="31"/>
        <v>110.70104572057369</v>
      </c>
    </row>
    <row r="179" spans="1:6" ht="12.75" customHeight="1" x14ac:dyDescent="0.2">
      <c r="A179" s="53">
        <v>3232</v>
      </c>
      <c r="B179" s="85" t="s">
        <v>401</v>
      </c>
      <c r="C179" s="50" t="s">
        <v>402</v>
      </c>
      <c r="D179" s="242">
        <v>25318.84</v>
      </c>
      <c r="E179" s="242">
        <v>39279.839999999997</v>
      </c>
      <c r="F179" s="52">
        <f t="shared" si="31"/>
        <v>155.14075684352048</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19488.72</v>
      </c>
      <c r="E181" s="242">
        <v>19335.349999999999</v>
      </c>
      <c r="F181" s="52">
        <f t="shared" si="31"/>
        <v>99.213031948737523</v>
      </c>
    </row>
    <row r="182" spans="1:6" ht="12.75" customHeight="1" x14ac:dyDescent="0.2">
      <c r="A182" s="53">
        <v>3235</v>
      </c>
      <c r="B182" s="85" t="s">
        <v>407</v>
      </c>
      <c r="C182" s="50" t="s">
        <v>408</v>
      </c>
      <c r="D182" s="242">
        <v>910.5</v>
      </c>
      <c r="E182" s="242">
        <v>1001.1</v>
      </c>
      <c r="F182" s="52">
        <f t="shared" si="31"/>
        <v>109.95057660626031</v>
      </c>
    </row>
    <row r="183" spans="1:6" ht="12.75" customHeight="1" x14ac:dyDescent="0.2">
      <c r="A183" s="53">
        <v>3236</v>
      </c>
      <c r="B183" s="85" t="s">
        <v>409</v>
      </c>
      <c r="C183" s="50" t="s">
        <v>410</v>
      </c>
      <c r="D183" s="242">
        <v>554.04</v>
      </c>
      <c r="E183" s="242">
        <v>4306.63</v>
      </c>
      <c r="F183" s="52">
        <f t="shared" si="31"/>
        <v>777.3139123528988</v>
      </c>
    </row>
    <row r="184" spans="1:6" ht="12.75" customHeight="1" x14ac:dyDescent="0.2">
      <c r="A184" s="53">
        <v>3237</v>
      </c>
      <c r="B184" s="85" t="s">
        <v>411</v>
      </c>
      <c r="C184" s="50" t="s">
        <v>412</v>
      </c>
      <c r="D184" s="242">
        <v>12076.38</v>
      </c>
      <c r="E184" s="242">
        <v>13600.55</v>
      </c>
      <c r="F184" s="52">
        <f t="shared" si="31"/>
        <v>112.62108347037771</v>
      </c>
    </row>
    <row r="185" spans="1:6" ht="12.75" customHeight="1" x14ac:dyDescent="0.2">
      <c r="A185" s="53">
        <v>3238</v>
      </c>
      <c r="B185" s="85" t="s">
        <v>413</v>
      </c>
      <c r="C185" s="50" t="s">
        <v>414</v>
      </c>
      <c r="D185" s="242">
        <v>3653.5</v>
      </c>
      <c r="E185" s="242">
        <v>3653.28</v>
      </c>
      <c r="F185" s="52">
        <f t="shared" si="31"/>
        <v>99.993978376898866</v>
      </c>
    </row>
    <row r="186" spans="1:6" ht="12.75" customHeight="1" x14ac:dyDescent="0.2">
      <c r="A186" s="53">
        <v>3239</v>
      </c>
      <c r="B186" s="85" t="s">
        <v>415</v>
      </c>
      <c r="C186" s="50" t="s">
        <v>416</v>
      </c>
      <c r="D186" s="242">
        <v>11778.4</v>
      </c>
      <c r="E186" s="242">
        <v>16480.28</v>
      </c>
      <c r="F186" s="52">
        <f t="shared" si="31"/>
        <v>139.91951368606942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16585.75</v>
      </c>
      <c r="E188" s="51">
        <f t="shared" si="43"/>
        <v>16154.7</v>
      </c>
      <c r="F188" s="52">
        <f t="shared" si="31"/>
        <v>97.401082254344857</v>
      </c>
    </row>
    <row r="189" spans="1:6" ht="12.75" customHeight="1" x14ac:dyDescent="0.2">
      <c r="A189" s="53">
        <v>3291</v>
      </c>
      <c r="B189" s="232" t="s">
        <v>421</v>
      </c>
      <c r="C189" s="50" t="s">
        <v>422</v>
      </c>
      <c r="D189" s="242">
        <v>0</v>
      </c>
      <c r="E189" s="242">
        <v>2112.75</v>
      </c>
      <c r="F189" s="52" t="str">
        <f t="shared" si="31"/>
        <v>-</v>
      </c>
    </row>
    <row r="190" spans="1:6" ht="12.75" customHeight="1" x14ac:dyDescent="0.2">
      <c r="A190" s="53">
        <v>3292</v>
      </c>
      <c r="B190" s="85" t="s">
        <v>423</v>
      </c>
      <c r="C190" s="50" t="s">
        <v>424</v>
      </c>
      <c r="D190" s="242">
        <v>2636.65</v>
      </c>
      <c r="E190" s="242">
        <v>2636.65</v>
      </c>
      <c r="F190" s="52">
        <f t="shared" si="31"/>
        <v>100</v>
      </c>
    </row>
    <row r="191" spans="1:6" ht="12.75" customHeight="1" x14ac:dyDescent="0.2">
      <c r="A191" s="53">
        <v>3293</v>
      </c>
      <c r="B191" s="85" t="s">
        <v>425</v>
      </c>
      <c r="C191" s="50" t="s">
        <v>426</v>
      </c>
      <c r="D191" s="242">
        <v>2319.42</v>
      </c>
      <c r="E191" s="242">
        <v>2729.84</v>
      </c>
      <c r="F191" s="52">
        <f t="shared" si="31"/>
        <v>117.69494097662347</v>
      </c>
    </row>
    <row r="192" spans="1:6" ht="12.75" customHeight="1" x14ac:dyDescent="0.2">
      <c r="A192" s="53">
        <v>3294</v>
      </c>
      <c r="B192" s="85" t="s">
        <v>427</v>
      </c>
      <c r="C192" s="50" t="s">
        <v>428</v>
      </c>
      <c r="D192" s="242">
        <v>66.36</v>
      </c>
      <c r="E192" s="242">
        <v>78.09</v>
      </c>
      <c r="F192" s="52">
        <f t="shared" si="31"/>
        <v>117.6763110307414</v>
      </c>
    </row>
    <row r="193" spans="1:6" ht="12.75" customHeight="1" x14ac:dyDescent="0.2">
      <c r="A193" s="53">
        <v>3295</v>
      </c>
      <c r="B193" s="85" t="s">
        <v>429</v>
      </c>
      <c r="C193" s="50" t="s">
        <v>430</v>
      </c>
      <c r="D193" s="242">
        <v>3551.52</v>
      </c>
      <c r="E193" s="242">
        <v>4449.53</v>
      </c>
      <c r="F193" s="52">
        <f t="shared" si="31"/>
        <v>125.28522998603415</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8011.8</v>
      </c>
      <c r="E195" s="242">
        <v>4147.84</v>
      </c>
      <c r="F195" s="52">
        <f t="shared" si="31"/>
        <v>51.771636835667387</v>
      </c>
    </row>
    <row r="196" spans="1:6" ht="12.75" customHeight="1" x14ac:dyDescent="0.2">
      <c r="A196" s="53">
        <v>34</v>
      </c>
      <c r="B196" s="232" t="s">
        <v>435</v>
      </c>
      <c r="C196" s="50" t="s">
        <v>436</v>
      </c>
      <c r="D196" s="51">
        <f t="shared" ref="D196:E196" si="44">D197+D202+D210</f>
        <v>1059.02</v>
      </c>
      <c r="E196" s="51">
        <f t="shared" si="44"/>
        <v>1096.0899999999999</v>
      </c>
      <c r="F196" s="52">
        <f t="shared" si="31"/>
        <v>103.5004060357689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1059.02</v>
      </c>
      <c r="E210" s="51">
        <f t="shared" si="47"/>
        <v>1096.0899999999999</v>
      </c>
      <c r="F210" s="52">
        <f t="shared" si="31"/>
        <v>103.5004060357689</v>
      </c>
    </row>
    <row r="211" spans="1:6" ht="12.75" customHeight="1" x14ac:dyDescent="0.2">
      <c r="A211" s="53">
        <v>3431</v>
      </c>
      <c r="B211" s="232" t="s">
        <v>465</v>
      </c>
      <c r="C211" s="50" t="s">
        <v>466</v>
      </c>
      <c r="D211" s="242">
        <v>1059.02</v>
      </c>
      <c r="E211" s="242">
        <v>1096.0899999999999</v>
      </c>
      <c r="F211" s="52">
        <f t="shared" si="31"/>
        <v>103.5004060357689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29207.1</v>
      </c>
      <c r="E252" s="51">
        <f t="shared" si="63"/>
        <v>31545.170000000002</v>
      </c>
      <c r="F252" s="52">
        <f t="shared" ref="F252:F258" si="64">IF(D252&lt;&gt;0,IF(E252/D252&gt;=100,"&gt;&gt;100",E252/D252*100),"-")</f>
        <v>108.00514258519334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29207.1</v>
      </c>
      <c r="E259" s="51">
        <f t="shared" si="66"/>
        <v>31545.170000000002</v>
      </c>
      <c r="F259" s="52">
        <f t="shared" ref="F259:F262" si="67">IF(D259&lt;&gt;0,IF(E259/D259&gt;=100,"&gt;&gt;100",E259/D259*100),"-")</f>
        <v>108.00514258519334</v>
      </c>
    </row>
    <row r="260" spans="1:6" ht="12.75" customHeight="1" x14ac:dyDescent="0.2">
      <c r="A260" s="53">
        <v>3721</v>
      </c>
      <c r="B260" s="85" t="s">
        <v>559</v>
      </c>
      <c r="C260" s="50" t="s">
        <v>560</v>
      </c>
      <c r="D260" s="242">
        <v>23363.55</v>
      </c>
      <c r="E260" s="242">
        <v>26531.95</v>
      </c>
      <c r="F260" s="52">
        <f t="shared" si="67"/>
        <v>113.56129526548835</v>
      </c>
    </row>
    <row r="261" spans="1:6" ht="12.75" customHeight="1" x14ac:dyDescent="0.2">
      <c r="A261" s="53">
        <v>3722</v>
      </c>
      <c r="B261" s="85" t="s">
        <v>561</v>
      </c>
      <c r="C261" s="50" t="s">
        <v>562</v>
      </c>
      <c r="D261" s="242">
        <v>5843.55</v>
      </c>
      <c r="E261" s="242">
        <v>5013.22</v>
      </c>
      <c r="F261" s="52">
        <f t="shared" si="67"/>
        <v>85.790658075998323</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868.41</v>
      </c>
      <c r="E263" s="51">
        <f t="shared" si="68"/>
        <v>940</v>
      </c>
      <c r="F263" s="52">
        <f t="shared" ref="F263:F267" si="69">IF(D263&lt;&gt;0,IF(E263/D263&gt;=100,"&gt;&gt;100",E263/D263*100),"-")</f>
        <v>108.24380189081195</v>
      </c>
    </row>
    <row r="264" spans="1:6" ht="12.75" customHeight="1" x14ac:dyDescent="0.2">
      <c r="A264" s="53">
        <v>381</v>
      </c>
      <c r="B264" s="85" t="s">
        <v>567</v>
      </c>
      <c r="C264" s="50" t="s">
        <v>568</v>
      </c>
      <c r="D264" s="51">
        <f t="shared" ref="D264:E264" si="70">SUM(D265:D267)</f>
        <v>868.41</v>
      </c>
      <c r="E264" s="51">
        <f t="shared" si="70"/>
        <v>940</v>
      </c>
      <c r="F264" s="52">
        <f t="shared" si="69"/>
        <v>108.24380189081195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868.41</v>
      </c>
      <c r="E266" s="242">
        <v>940</v>
      </c>
      <c r="F266" s="52">
        <f t="shared" si="69"/>
        <v>108.24380189081195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1489741.26</v>
      </c>
      <c r="E289" s="51">
        <f t="shared" si="79"/>
        <v>1814117.16</v>
      </c>
      <c r="F289" s="52">
        <f t="shared" si="76"/>
        <v>121.77397570367351</v>
      </c>
    </row>
    <row r="290" spans="1:6" ht="12.75" customHeight="1" x14ac:dyDescent="0.2">
      <c r="A290" s="53" t="s">
        <v>608</v>
      </c>
      <c r="B290" s="85" t="s">
        <v>619</v>
      </c>
      <c r="C290" s="50" t="s">
        <v>620</v>
      </c>
      <c r="D290" s="51">
        <f>IF(D6&gt;=D289,D6-D289,0)</f>
        <v>51398.059999999823</v>
      </c>
      <c r="E290" s="51">
        <f>IF(E6&gt;=E289,E6-E289,0)</f>
        <v>53586.440000000177</v>
      </c>
      <c r="F290" s="52">
        <f t="shared" si="76"/>
        <v>104.25770933766832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72975.83</v>
      </c>
      <c r="E292" s="242">
        <v>103074.43</v>
      </c>
      <c r="F292" s="52">
        <f t="shared" si="76"/>
        <v>141.24461482658023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10314.51</v>
      </c>
      <c r="E294" s="242">
        <v>8418.86</v>
      </c>
      <c r="F294" s="52">
        <f t="shared" si="76"/>
        <v>81.621521526470957</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54970.81</v>
      </c>
      <c r="E350" s="51">
        <f t="shared" si="95"/>
        <v>50663.4</v>
      </c>
      <c r="F350" s="52">
        <f t="shared" si="81"/>
        <v>92.16418677476284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54970.81</v>
      </c>
      <c r="E363" s="51">
        <f t="shared" si="99"/>
        <v>50663.4</v>
      </c>
      <c r="F363" s="52">
        <f t="shared" si="81"/>
        <v>92.16418677476284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30977.629999999997</v>
      </c>
      <c r="E369" s="51">
        <f t="shared" si="101"/>
        <v>25178.82</v>
      </c>
      <c r="F369" s="52">
        <f t="shared" si="81"/>
        <v>81.280653168108728</v>
      </c>
    </row>
    <row r="370" spans="1:6" ht="12.75" customHeight="1" x14ac:dyDescent="0.2">
      <c r="A370" s="53">
        <v>4221</v>
      </c>
      <c r="B370" s="85" t="s">
        <v>674</v>
      </c>
      <c r="C370" s="50" t="s">
        <v>766</v>
      </c>
      <c r="D370" s="242">
        <v>13712.85</v>
      </c>
      <c r="E370" s="242">
        <v>19010.810000000001</v>
      </c>
      <c r="F370" s="52">
        <f t="shared" si="81"/>
        <v>138.63500293520312</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8079.4</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9185.3799999999992</v>
      </c>
      <c r="E374" s="242">
        <v>6168.01</v>
      </c>
      <c r="F374" s="52">
        <f t="shared" si="81"/>
        <v>67.150297538044157</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23993.18</v>
      </c>
      <c r="E383" s="51">
        <f t="shared" si="103"/>
        <v>25484.58</v>
      </c>
      <c r="F383" s="52">
        <f t="shared" si="81"/>
        <v>106.21593302763537</v>
      </c>
    </row>
    <row r="384" spans="1:6" ht="12.75" customHeight="1" x14ac:dyDescent="0.2">
      <c r="A384" s="53">
        <v>4241</v>
      </c>
      <c r="B384" s="85" t="s">
        <v>783</v>
      </c>
      <c r="C384" s="50" t="s">
        <v>784</v>
      </c>
      <c r="D384" s="242">
        <v>23993.18</v>
      </c>
      <c r="E384" s="242">
        <v>25484.58</v>
      </c>
      <c r="F384" s="52">
        <f t="shared" si="81"/>
        <v>106.21593302763537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54970.81</v>
      </c>
      <c r="E408" s="51">
        <f t="shared" si="111"/>
        <v>50663.4</v>
      </c>
      <c r="F408" s="52">
        <f t="shared" si="81"/>
        <v>92.16418677476284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67560.800000000003</v>
      </c>
      <c r="E410" s="242">
        <v>101232.15</v>
      </c>
      <c r="F410" s="52">
        <f t="shared" si="81"/>
        <v>149.83858983315767</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1541139.3199999998</v>
      </c>
      <c r="E412" s="51">
        <f>E6+E298</f>
        <v>1867703.6</v>
      </c>
      <c r="F412" s="52">
        <f t="shared" si="81"/>
        <v>121.18979613082614</v>
      </c>
    </row>
    <row r="413" spans="1:6" ht="12.75" customHeight="1" x14ac:dyDescent="0.2">
      <c r="A413" s="53" t="s">
        <v>608</v>
      </c>
      <c r="B413" s="85" t="s">
        <v>831</v>
      </c>
      <c r="C413" s="50" t="s">
        <v>832</v>
      </c>
      <c r="D413" s="51">
        <f t="shared" ref="D413:E413" si="112">D289+D350</f>
        <v>1544712.07</v>
      </c>
      <c r="E413" s="51">
        <f t="shared" si="112"/>
        <v>1864780.5599999998</v>
      </c>
      <c r="F413" s="52">
        <f t="shared" si="81"/>
        <v>120.72026859995984</v>
      </c>
    </row>
    <row r="414" spans="1:6" ht="12.75" customHeight="1" x14ac:dyDescent="0.2">
      <c r="A414" s="53" t="s">
        <v>608</v>
      </c>
      <c r="B414" s="85" t="s">
        <v>833</v>
      </c>
      <c r="C414" s="50" t="s">
        <v>834</v>
      </c>
      <c r="D414" s="51">
        <f t="shared" ref="D414:E414" si="113">IF(D412&gt;=D413,D412-D413,0)</f>
        <v>0</v>
      </c>
      <c r="E414" s="51">
        <f t="shared" si="113"/>
        <v>2923.0400000002701</v>
      </c>
      <c r="F414" s="52" t="str">
        <f t="shared" si="81"/>
        <v>-</v>
      </c>
    </row>
    <row r="415" spans="1:6" ht="12.75" customHeight="1" x14ac:dyDescent="0.2">
      <c r="A415" s="53" t="s">
        <v>608</v>
      </c>
      <c r="B415" s="85" t="s">
        <v>835</v>
      </c>
      <c r="C415" s="50" t="s">
        <v>836</v>
      </c>
      <c r="D415" s="51">
        <f t="shared" ref="D415:E415" si="114">IF(D413&gt;=D412,D413-D412,0)</f>
        <v>3572.7500000002328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5415.0299999999988</v>
      </c>
      <c r="E416" s="51">
        <f t="shared" si="115"/>
        <v>1842.2799999999988</v>
      </c>
      <c r="F416" s="52">
        <f t="shared" si="81"/>
        <v>34.021602835071995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10314.51</v>
      </c>
      <c r="E418" s="62">
        <f t="shared" si="117"/>
        <v>8418.86</v>
      </c>
      <c r="F418" s="57">
        <f t="shared" si="81"/>
        <v>81.621521526470957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1541139.3199999998</v>
      </c>
      <c r="E639" s="51">
        <f t="shared" si="180"/>
        <v>1867703.6</v>
      </c>
      <c r="F639" s="52">
        <f t="shared" si="119"/>
        <v>121.18979613082614</v>
      </c>
    </row>
    <row r="640" spans="1:6" ht="12.75" customHeight="1" x14ac:dyDescent="0.2">
      <c r="A640" s="53" t="s">
        <v>608</v>
      </c>
      <c r="B640" s="85" t="s">
        <v>1277</v>
      </c>
      <c r="C640" s="50" t="s">
        <v>1278</v>
      </c>
      <c r="D640" s="51">
        <f t="shared" ref="D640:E640" si="181">D413+D528</f>
        <v>1544712.07</v>
      </c>
      <c r="E640" s="51">
        <f t="shared" si="181"/>
        <v>1864780.5599999998</v>
      </c>
      <c r="F640" s="52">
        <f t="shared" si="119"/>
        <v>120.72026859995984</v>
      </c>
    </row>
    <row r="641" spans="1:6" ht="12.75" customHeight="1" x14ac:dyDescent="0.2">
      <c r="A641" s="53" t="s">
        <v>608</v>
      </c>
      <c r="B641" s="85" t="s">
        <v>1279</v>
      </c>
      <c r="C641" s="50" t="s">
        <v>1280</v>
      </c>
      <c r="D641" s="51">
        <f t="shared" ref="D641:E641" si="182">IF(D639&gt;=D640,D639-D640,0)</f>
        <v>0</v>
      </c>
      <c r="E641" s="51">
        <f t="shared" si="182"/>
        <v>2923.0400000002701</v>
      </c>
      <c r="F641" s="52" t="str">
        <f t="shared" si="119"/>
        <v>-</v>
      </c>
    </row>
    <row r="642" spans="1:6" ht="12.75" customHeight="1" x14ac:dyDescent="0.2">
      <c r="A642" s="53" t="s">
        <v>608</v>
      </c>
      <c r="B642" s="85" t="s">
        <v>1281</v>
      </c>
      <c r="C642" s="50" t="s">
        <v>1282</v>
      </c>
      <c r="D642" s="51">
        <f t="shared" ref="D642:E642" si="183">IF(D640&gt;=D639,D640-D639,0)</f>
        <v>3572.7500000002328</v>
      </c>
      <c r="E642" s="51">
        <f t="shared" si="183"/>
        <v>0</v>
      </c>
      <c r="F642" s="52">
        <f t="shared" si="119"/>
        <v>0</v>
      </c>
    </row>
    <row r="643" spans="1:6" ht="24" x14ac:dyDescent="0.2">
      <c r="A643" s="60" t="s">
        <v>1283</v>
      </c>
      <c r="B643" s="85" t="s">
        <v>1284</v>
      </c>
      <c r="C643" s="61" t="s">
        <v>1283</v>
      </c>
      <c r="D643" s="51">
        <f t="shared" ref="D643:E643" si="184">IF(D416-D417+D637-D638&gt;=0,D416-D417+D637-D638,0)</f>
        <v>5415.0299999999988</v>
      </c>
      <c r="E643" s="51">
        <f t="shared" si="184"/>
        <v>1842.2799999999988</v>
      </c>
      <c r="F643" s="52">
        <f t="shared" si="119"/>
        <v>34.021602835071995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1842.279999999766</v>
      </c>
      <c r="E645" s="51">
        <f t="shared" si="186"/>
        <v>4765.3200000002689</v>
      </c>
      <c r="F645" s="52">
        <f t="shared" si="119"/>
        <v>258.66426384701964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84680.71</v>
      </c>
      <c r="E647" s="243">
        <v>99499.81</v>
      </c>
      <c r="F647" s="57">
        <f t="shared" si="119"/>
        <v>117.49997136301762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33255.08</v>
      </c>
      <c r="E649" s="242">
        <v>39804.410000000003</v>
      </c>
      <c r="F649" s="52">
        <f t="shared" ref="F649:F724" si="188">IF(D649&lt;&gt;0,IF(E649/D649&gt;=100,"&gt;&gt;100",E649/D649*100),"-")</f>
        <v>119.69422416063952</v>
      </c>
    </row>
    <row r="650" spans="1:6" ht="12.75" customHeight="1" x14ac:dyDescent="0.2">
      <c r="A650" s="53" t="s">
        <v>1296</v>
      </c>
      <c r="B650" s="85" t="s">
        <v>1297</v>
      </c>
      <c r="C650" s="50" t="s">
        <v>1296</v>
      </c>
      <c r="D650" s="242">
        <v>595567.16</v>
      </c>
      <c r="E650" s="242">
        <v>700835.66</v>
      </c>
      <c r="F650" s="52">
        <f t="shared" si="188"/>
        <v>117.67533656489724</v>
      </c>
    </row>
    <row r="651" spans="1:6" ht="12.75" customHeight="1" x14ac:dyDescent="0.2">
      <c r="A651" s="53" t="s">
        <v>1298</v>
      </c>
      <c r="B651" s="85" t="s">
        <v>1299</v>
      </c>
      <c r="C651" s="50" t="s">
        <v>1298</v>
      </c>
      <c r="D651" s="242">
        <v>589017.82999999996</v>
      </c>
      <c r="E651" s="242">
        <v>696194.24</v>
      </c>
      <c r="F651" s="52">
        <f t="shared" si="188"/>
        <v>118.19578364885832</v>
      </c>
    </row>
    <row r="652" spans="1:6" ht="24" x14ac:dyDescent="0.2">
      <c r="A652" s="53">
        <v>11</v>
      </c>
      <c r="B652" s="85" t="s">
        <v>1300</v>
      </c>
      <c r="C652" s="50" t="s">
        <v>1301</v>
      </c>
      <c r="D652" s="51">
        <f t="shared" ref="D652:E652" si="189">+D649+D650-D651</f>
        <v>39804.410000000033</v>
      </c>
      <c r="E652" s="51">
        <f t="shared" si="189"/>
        <v>44445.830000000075</v>
      </c>
      <c r="F652" s="52">
        <f t="shared" si="188"/>
        <v>111.6605672587536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55</v>
      </c>
      <c r="E654" s="262">
        <v>68</v>
      </c>
      <c r="F654" s="52">
        <f t="shared" si="188"/>
        <v>123.63636363636363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50</v>
      </c>
      <c r="E656" s="262">
        <v>62</v>
      </c>
      <c r="F656" s="52">
        <f t="shared" si="188"/>
        <v>124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5177.55</v>
      </c>
      <c r="E662" s="242">
        <v>2203.92</v>
      </c>
      <c r="F662" s="52">
        <f t="shared" si="188"/>
        <v>42.566851116840979</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1037259.71</v>
      </c>
      <c r="E675" s="242">
        <v>1270522.22</v>
      </c>
      <c r="F675" s="52">
        <f t="shared" si="188"/>
        <v>122.48834190233804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21299.46</v>
      </c>
      <c r="E677" s="242">
        <v>23418.35</v>
      </c>
      <c r="F677" s="52">
        <f t="shared" si="188"/>
        <v>109.94809258075087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93995</v>
      </c>
      <c r="E710" s="242">
        <v>116808.4</v>
      </c>
      <c r="F710" s="52">
        <f t="shared" si="188"/>
        <v>124.27086547156763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2217.65</v>
      </c>
      <c r="E716" s="242"/>
      <c r="F716" s="52">
        <f t="shared" si="188"/>
        <v>0</v>
      </c>
    </row>
    <row r="717" spans="1:6" ht="12.75" customHeight="1" x14ac:dyDescent="0.2">
      <c r="A717" s="53">
        <v>31215</v>
      </c>
      <c r="B717" s="85" t="s">
        <v>1413</v>
      </c>
      <c r="C717" s="50" t="s">
        <v>1414</v>
      </c>
      <c r="D717" s="242">
        <v>1935.35</v>
      </c>
      <c r="E717" s="242">
        <v>2242.6999999999998</v>
      </c>
      <c r="F717" s="52">
        <f t="shared" si="188"/>
        <v>115.88084842534943</v>
      </c>
    </row>
    <row r="718" spans="1:6" ht="12.75" customHeight="1" x14ac:dyDescent="0.2">
      <c r="A718" s="53">
        <v>32121</v>
      </c>
      <c r="B718" s="85" t="s">
        <v>1415</v>
      </c>
      <c r="C718" s="50" t="s">
        <v>1416</v>
      </c>
      <c r="D718" s="242">
        <v>20628.400000000001</v>
      </c>
      <c r="E718" s="242">
        <v>22322.36</v>
      </c>
      <c r="F718" s="52">
        <f t="shared" si="188"/>
        <v>108.21178569350991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112.08</v>
      </c>
      <c r="E720" s="242">
        <v>3660</v>
      </c>
      <c r="F720" s="52">
        <f t="shared" si="188"/>
        <v>3265.5246252676661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10080.709999999999</v>
      </c>
      <c r="E722" s="242">
        <v>11790.55</v>
      </c>
      <c r="F722" s="52">
        <f t="shared" si="188"/>
        <v>116.96150370360819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23363.55</v>
      </c>
      <c r="E823" s="242">
        <v>26531.95</v>
      </c>
      <c r="F823" s="52">
        <f t="shared" si="190"/>
        <v>113.56129526548835</v>
      </c>
    </row>
    <row r="824" spans="1:6" ht="12.75" customHeight="1" x14ac:dyDescent="0.2">
      <c r="A824" s="53">
        <v>37221</v>
      </c>
      <c r="B824" s="85" t="s">
        <v>1627</v>
      </c>
      <c r="C824" s="50" t="s">
        <v>1628</v>
      </c>
      <c r="D824" s="242">
        <v>2356</v>
      </c>
      <c r="E824" s="242">
        <v>3797.3</v>
      </c>
      <c r="F824" s="52">
        <f t="shared" si="190"/>
        <v>161.17572156196945</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583.20000000000005</v>
      </c>
      <c r="E827" s="242">
        <v>355.26</v>
      </c>
      <c r="F827" s="52">
        <f t="shared" si="190"/>
        <v>60.915637860082292</v>
      </c>
    </row>
    <row r="828" spans="1:6" ht="12.75" customHeight="1" x14ac:dyDescent="0.2">
      <c r="A828" s="53" t="s">
        <v>1634</v>
      </c>
      <c r="B828" s="85" t="s">
        <v>1635</v>
      </c>
      <c r="C828" s="50" t="s">
        <v>1634</v>
      </c>
      <c r="D828" s="242">
        <v>2904.35</v>
      </c>
      <c r="E828" s="242">
        <v>860.66</v>
      </c>
      <c r="F828" s="52">
        <f t="shared" si="190"/>
        <v>29.633480813262864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9540998.3500000015</v>
      </c>
      <c r="E6" s="229">
        <f t="shared" si="0"/>
        <v>9418485.7100000009</v>
      </c>
      <c r="F6" s="230">
        <f t="shared" ref="F6:F260" si="1">IF(D6&gt;0,IF(E6/D6&gt;=100,"&gt;&gt;100",E6/D6*100),"-")</f>
        <v>98.715934795230311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9403119.7200000007</v>
      </c>
      <c r="E7" s="104">
        <f t="shared" si="2"/>
        <v>9261452.4700000007</v>
      </c>
      <c r="F7" s="93">
        <f t="shared" si="1"/>
        <v>98.493401613310525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9130557.6400000006</v>
      </c>
      <c r="E12" s="104">
        <f t="shared" si="3"/>
        <v>8988890.3900000006</v>
      </c>
      <c r="F12" s="93">
        <f t="shared" si="1"/>
        <v>98.448427187192038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8879643.6600000001</v>
      </c>
      <c r="E13" s="104">
        <f t="shared" si="4"/>
        <v>8749578.5800000001</v>
      </c>
      <c r="F13" s="93">
        <f t="shared" si="1"/>
        <v>98.535244374885195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10405206.4</v>
      </c>
      <c r="E15" s="247">
        <v>10405206.4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1525562.74</v>
      </c>
      <c r="E18" s="247">
        <v>1655627.82</v>
      </c>
      <c r="F18" s="93">
        <f t="shared" si="1"/>
        <v>108.52571163346583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226614.42000000004</v>
      </c>
      <c r="E19" s="104">
        <f t="shared" si="5"/>
        <v>187464.96999999997</v>
      </c>
      <c r="F19" s="93">
        <f t="shared" si="1"/>
        <v>82.724201752033238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373310.7</v>
      </c>
      <c r="E20" s="247">
        <v>433434.02</v>
      </c>
      <c r="F20" s="93">
        <f t="shared" si="1"/>
        <v>116.10543710641028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1143.74</v>
      </c>
      <c r="E21" s="247">
        <v>1143.74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11015.89</v>
      </c>
      <c r="E22" s="247">
        <v>11015.89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91856.47</v>
      </c>
      <c r="E24" s="247">
        <v>98024.48</v>
      </c>
      <c r="F24" s="93">
        <f t="shared" si="1"/>
        <v>106.71483456745072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120837.98</v>
      </c>
      <c r="E25" s="247">
        <v>125634.31</v>
      </c>
      <c r="F25" s="93">
        <f t="shared" si="1"/>
        <v>103.96922391453415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371550.36</v>
      </c>
      <c r="E28" s="247">
        <v>481787.47</v>
      </c>
      <c r="F28" s="93">
        <f t="shared" si="1"/>
        <v>129.66949352437715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24299.559999999998</v>
      </c>
      <c r="E35" s="104">
        <f t="shared" si="7"/>
        <v>51846.84</v>
      </c>
      <c r="F35" s="93">
        <f t="shared" si="1"/>
        <v>213.36534488690333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138032.81</v>
      </c>
      <c r="E36" s="247">
        <v>165580.09</v>
      </c>
      <c r="F36" s="93">
        <f t="shared" si="1"/>
        <v>119.95705223997106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113733.25</v>
      </c>
      <c r="E40" s="247">
        <v>113733.25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100309.4</v>
      </c>
      <c r="E54" s="247">
        <v>102472.51</v>
      </c>
      <c r="F54" s="93">
        <f t="shared" si="1"/>
        <v>102.15643798088713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100309.4</v>
      </c>
      <c r="E55" s="247">
        <v>102472.51</v>
      </c>
      <c r="F55" s="93">
        <f t="shared" si="1"/>
        <v>102.15643798088713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272562.08</v>
      </c>
      <c r="E56" s="104">
        <f t="shared" si="11"/>
        <v>272562.08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272562.08</v>
      </c>
      <c r="E57" s="247">
        <v>272562.08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137878.63</v>
      </c>
      <c r="E68" s="104">
        <f t="shared" si="13"/>
        <v>157033.24</v>
      </c>
      <c r="F68" s="93">
        <f t="shared" si="1"/>
        <v>113.89237041302194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39804.410000000003</v>
      </c>
      <c r="E69" s="104">
        <f t="shared" si="14"/>
        <v>44445.83</v>
      </c>
      <c r="F69" s="93">
        <f t="shared" si="1"/>
        <v>111.66056725875349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39804.410000000003</v>
      </c>
      <c r="E70" s="104">
        <f t="shared" si="15"/>
        <v>44445.83</v>
      </c>
      <c r="F70" s="93">
        <f t="shared" si="1"/>
        <v>111.66056725875349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39804.410000000003</v>
      </c>
      <c r="E72" s="247">
        <v>44445.83</v>
      </c>
      <c r="F72" s="93">
        <f t="shared" si="1"/>
        <v>111.66056725875349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2454.4100000000003</v>
      </c>
      <c r="E78" s="104">
        <f>E79+SUM(E82:E84)-E85+E86</f>
        <v>4668.74</v>
      </c>
      <c r="F78" s="93">
        <f t="shared" si="1"/>
        <v>190.21842316483389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118.32</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2336.09</v>
      </c>
      <c r="E86" s="247">
        <v>4668.74</v>
      </c>
      <c r="F86" s="93">
        <f t="shared" si="1"/>
        <v>199.85274539936387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10939.1</v>
      </c>
      <c r="E146" s="104">
        <f t="shared" si="26"/>
        <v>8418.86</v>
      </c>
      <c r="F146" s="93">
        <f t="shared" si="1"/>
        <v>76.961175965115956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10939.1</v>
      </c>
      <c r="E159" s="247">
        <v>8418.86</v>
      </c>
      <c r="F159" s="93">
        <f t="shared" si="1"/>
        <v>76.961175965115956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84680.71</v>
      </c>
      <c r="E170" s="104">
        <f t="shared" si="29"/>
        <v>99499.81</v>
      </c>
      <c r="F170" s="93">
        <f t="shared" si="1"/>
        <v>117.49997136301762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84680.71</v>
      </c>
      <c r="E173" s="247">
        <v>99499.81</v>
      </c>
      <c r="F173" s="93">
        <f t="shared" si="1"/>
        <v>117.49997136301762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9540998.3499999996</v>
      </c>
      <c r="E175" s="104">
        <f t="shared" si="30"/>
        <v>9418485.7100000009</v>
      </c>
      <c r="F175" s="93">
        <f t="shared" si="1"/>
        <v>98.715934795230325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125721.86000000002</v>
      </c>
      <c r="E176" s="104">
        <f t="shared" si="31"/>
        <v>143849.06000000003</v>
      </c>
      <c r="F176" s="93">
        <f t="shared" si="1"/>
        <v>114.41849492204459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125721.86000000002</v>
      </c>
      <c r="E177" s="104">
        <f t="shared" si="32"/>
        <v>143849.06000000003</v>
      </c>
      <c r="F177" s="93">
        <f t="shared" si="1"/>
        <v>114.41849492204459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101145.53</v>
      </c>
      <c r="E178" s="247">
        <v>124433.60000000001</v>
      </c>
      <c r="F178" s="93">
        <f t="shared" si="1"/>
        <v>123.02431951268633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16024.24</v>
      </c>
      <c r="E179" s="247">
        <v>12848.22</v>
      </c>
      <c r="F179" s="93">
        <f t="shared" si="1"/>
        <v>80.179902447791591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107.32</v>
      </c>
      <c r="E180" s="104">
        <f t="shared" si="33"/>
        <v>103.85</v>
      </c>
      <c r="F180" s="93">
        <f t="shared" si="1"/>
        <v>96.766679090570264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107.32</v>
      </c>
      <c r="E183" s="247">
        <v>103.85</v>
      </c>
      <c r="F183" s="93">
        <f t="shared" si="1"/>
        <v>96.766679090570264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500</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7944.77</v>
      </c>
      <c r="E188" s="247">
        <v>6463.39</v>
      </c>
      <c r="F188" s="93">
        <f t="shared" si="1"/>
        <v>81.354022835148157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9415276.4900000002</v>
      </c>
      <c r="E237" s="104">
        <f t="shared" si="41"/>
        <v>9274636.6500000004</v>
      </c>
      <c r="F237" s="93">
        <f t="shared" si="1"/>
        <v>98.506259055170887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9403119.7200000007</v>
      </c>
      <c r="E238" s="104">
        <f t="shared" si="42"/>
        <v>9261452.4700000007</v>
      </c>
      <c r="F238" s="93">
        <f t="shared" si="1"/>
        <v>98.493401613310525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9403119.7200000007</v>
      </c>
      <c r="E239" s="104">
        <f t="shared" si="43"/>
        <v>9261452.4700000007</v>
      </c>
      <c r="F239" s="93">
        <f t="shared" si="1"/>
        <v>98.493401613310525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9394929.9199999999</v>
      </c>
      <c r="E240" s="247">
        <v>9251527.4000000004</v>
      </c>
      <c r="F240" s="93">
        <f t="shared" si="1"/>
        <v>98.473617991607114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8189.8</v>
      </c>
      <c r="E241" s="247">
        <v>9925.07</v>
      </c>
      <c r="F241" s="93">
        <f t="shared" si="1"/>
        <v>121.18818530367041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1842.2799999999988</v>
      </c>
      <c r="E245" s="104">
        <f t="shared" si="45"/>
        <v>4765.320000000007</v>
      </c>
      <c r="F245" s="93">
        <f t="shared" si="1"/>
        <v>258.66426384697274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103074.43</v>
      </c>
      <c r="E246" s="104">
        <f t="shared" si="46"/>
        <v>106697.52</v>
      </c>
      <c r="F246" s="93">
        <f t="shared" si="1"/>
        <v>103.51502307604321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103074.43</v>
      </c>
      <c r="E247" s="247">
        <v>106697.52</v>
      </c>
      <c r="F247" s="93">
        <f t="shared" si="1"/>
        <v>103.51502307604321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101232.15</v>
      </c>
      <c r="E250" s="104">
        <f t="shared" si="47"/>
        <v>101932.2</v>
      </c>
      <c r="F250" s="93">
        <f t="shared" si="1"/>
        <v>100.69152932146557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101232.15</v>
      </c>
      <c r="E252" s="247">
        <v>101932.2</v>
      </c>
      <c r="F252" s="93">
        <f t="shared" si="1"/>
        <v>100.69152932146557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0.02</v>
      </c>
      <c r="E254" s="247"/>
      <c r="F254" s="93">
        <f t="shared" si="1"/>
        <v>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10314.51</v>
      </c>
      <c r="E255" s="247">
        <v>8418.86</v>
      </c>
      <c r="F255" s="93">
        <f t="shared" si="1"/>
        <v>81.621521526470957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39651.410000000003</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39651.410000000003</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10939.1</v>
      </c>
      <c r="E265" s="247">
        <v>8418.86</v>
      </c>
      <c r="F265" s="93">
        <f t="shared" si="50"/>
        <v>76.961175965115956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2259.04</v>
      </c>
      <c r="E268" s="247">
        <v>4668.74</v>
      </c>
      <c r="F268" s="93">
        <f t="shared" si="50"/>
        <v>206.66920461789081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77.05</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125721.86</v>
      </c>
      <c r="E288" s="247">
        <v>143849.06</v>
      </c>
      <c r="F288" s="93">
        <f t="shared" si="50"/>
        <v>114.41849492204459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607.46</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7337.31</v>
      </c>
      <c r="E302" s="247">
        <v>6463.39</v>
      </c>
      <c r="F302" s="93">
        <f t="shared" si="50"/>
        <v>88.089367901860498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1544712.0699999998</v>
      </c>
      <c r="E114" s="81">
        <f t="shared" si="22"/>
        <v>1864780.56</v>
      </c>
      <c r="F114" s="63">
        <f t="shared" si="1"/>
        <v>120.72026859995988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1393514.7</v>
      </c>
      <c r="E115" s="81">
        <f t="shared" si="23"/>
        <v>1707025.51</v>
      </c>
      <c r="F115" s="63">
        <f t="shared" si="1"/>
        <v>122.49784734958304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1393514.7</v>
      </c>
      <c r="E117" s="249">
        <v>1707025.51</v>
      </c>
      <c r="F117" s="63">
        <f t="shared" si="1"/>
        <v>122.49784734958304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151197.37</v>
      </c>
      <c r="E126" s="249">
        <v>157755.04999999999</v>
      </c>
      <c r="F126" s="63">
        <f t="shared" si="1"/>
        <v>104.33716538852494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1544712.0699999998</v>
      </c>
      <c r="E141" s="106">
        <f t="shared" si="28"/>
        <v>1864780.56</v>
      </c>
      <c r="F141" s="82">
        <f t="shared" si="1"/>
        <v>120.72026859995988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39651.410000000003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39651.410000000003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39651.410000000003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39651.410000000003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125721.86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1930038.4399999997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42610.69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1836764.3499999999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1430842.71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372947.86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1096.07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31545.17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332.54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50663.4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1911911.24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43484.61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1817763.23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1407554.64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376123.88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1099.54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32045.17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940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50663.4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143849.05999999982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143849.06000000003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6463.39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137385.67000000001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51378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2025-01-31T08:56:55Z</cp:lastPrinted>
  <dcterms:created xsi:type="dcterms:W3CDTF">2022-04-01T05:14:30Z</dcterms:created>
  <dcterms:modified xsi:type="dcterms:W3CDTF">2025-01-31T09:23:53Z</dcterms:modified>
</cp:coreProperties>
</file>