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054398A-C515-431E-89A1-749D87FE024F}"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62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H324" i="9"/>
  <c r="G324" i="9"/>
  <c r="E324" i="9" s="1"/>
  <c r="B324" i="9" s="1"/>
  <c r="F324" i="9"/>
  <c r="H323" i="9"/>
  <c r="E323" i="9" s="1"/>
  <c r="B323" i="9" s="1"/>
  <c r="G323" i="9"/>
  <c r="F323" i="9"/>
  <c r="H322" i="9"/>
  <c r="G322" i="9"/>
  <c r="E322" i="9" s="1"/>
  <c r="B322" i="9" s="1"/>
  <c r="F322" i="9"/>
  <c r="H321" i="9"/>
  <c r="G321" i="9"/>
  <c r="F321" i="9"/>
  <c r="H320" i="9"/>
  <c r="G320" i="9"/>
  <c r="E320" i="9" s="1"/>
  <c r="B320" i="9" s="1"/>
  <c r="F320" i="9"/>
  <c r="H319" i="9"/>
  <c r="E319" i="9" s="1"/>
  <c r="B319" i="9" s="1"/>
  <c r="G319" i="9"/>
  <c r="F319" i="9"/>
  <c r="H318" i="9"/>
  <c r="G318" i="9"/>
  <c r="E318" i="9" s="1"/>
  <c r="B318" i="9" s="1"/>
  <c r="F318" i="9"/>
  <c r="H317" i="9"/>
  <c r="G317" i="9"/>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F303" i="9"/>
  <c r="B303" i="9"/>
  <c r="F302" i="9"/>
  <c r="F301" i="9"/>
  <c r="F300" i="9"/>
  <c r="F299" i="9"/>
  <c r="F297" i="9"/>
  <c r="L296" i="9"/>
  <c r="F296" i="9" s="1"/>
  <c r="H296" i="9"/>
  <c r="F295" i="9"/>
  <c r="I294" i="9"/>
  <c r="E294" i="9" s="1"/>
  <c r="H294" i="9"/>
  <c r="F294" i="9"/>
  <c r="E293" i="9"/>
  <c r="M292" i="9"/>
  <c r="L292" i="9"/>
  <c r="E292" i="9"/>
  <c r="M291" i="9"/>
  <c r="L291" i="9"/>
  <c r="E291" i="9"/>
  <c r="M290" i="9"/>
  <c r="F290" i="9" s="1"/>
  <c r="L290" i="9"/>
  <c r="E290" i="9"/>
  <c r="B290" i="9"/>
  <c r="M289" i="9"/>
  <c r="L289" i="9"/>
  <c r="F289" i="9" s="1"/>
  <c r="E289" i="9"/>
  <c r="B289" i="9" s="1"/>
  <c r="M288" i="9"/>
  <c r="L288" i="9"/>
  <c r="F288" i="9" s="1"/>
  <c r="B288" i="9" s="1"/>
  <c r="E288" i="9"/>
  <c r="M287" i="9"/>
  <c r="L287" i="9"/>
  <c r="E287" i="9"/>
  <c r="M286" i="9"/>
  <c r="F286" i="9" s="1"/>
  <c r="B286" i="9" s="1"/>
  <c r="L286" i="9"/>
  <c r="E286" i="9"/>
  <c r="M285" i="9"/>
  <c r="L285" i="9"/>
  <c r="F285" i="9" s="1"/>
  <c r="E285" i="9"/>
  <c r="M284" i="9"/>
  <c r="L284" i="9"/>
  <c r="F284" i="9" s="1"/>
  <c r="B284" i="9" s="1"/>
  <c r="E284" i="9"/>
  <c r="M283" i="9"/>
  <c r="L283" i="9"/>
  <c r="E283" i="9"/>
  <c r="M282" i="9"/>
  <c r="F282" i="9" s="1"/>
  <c r="B282" i="9" s="1"/>
  <c r="L282" i="9"/>
  <c r="E282" i="9"/>
  <c r="M281" i="9"/>
  <c r="L281" i="9"/>
  <c r="F281" i="9" s="1"/>
  <c r="E281" i="9"/>
  <c r="M280" i="9"/>
  <c r="L280" i="9"/>
  <c r="F280" i="9" s="1"/>
  <c r="B280" i="9" s="1"/>
  <c r="E280" i="9"/>
  <c r="M279" i="9"/>
  <c r="L279" i="9"/>
  <c r="E279" i="9"/>
  <c r="M278" i="9"/>
  <c r="F278" i="9" s="1"/>
  <c r="L278" i="9"/>
  <c r="E278" i="9"/>
  <c r="B278" i="9"/>
  <c r="M277" i="9"/>
  <c r="L277" i="9"/>
  <c r="F277" i="9" s="1"/>
  <c r="E277" i="9"/>
  <c r="M276" i="9"/>
  <c r="L276" i="9"/>
  <c r="E276" i="9"/>
  <c r="M275" i="9"/>
  <c r="L275" i="9"/>
  <c r="E275" i="9"/>
  <c r="M274" i="9"/>
  <c r="L274" i="9"/>
  <c r="F274" i="9"/>
  <c r="B274" i="9" s="1"/>
  <c r="E274" i="9"/>
  <c r="M273" i="9"/>
  <c r="L273" i="9"/>
  <c r="F273" i="9" s="1"/>
  <c r="E273" i="9"/>
  <c r="M272" i="9"/>
  <c r="L272" i="9"/>
  <c r="F272" i="9" s="1"/>
  <c r="B272" i="9" s="1"/>
  <c r="E272" i="9"/>
  <c r="M271" i="9"/>
  <c r="L271" i="9"/>
  <c r="E271" i="9"/>
  <c r="M270" i="9"/>
  <c r="F270" i="9" s="1"/>
  <c r="B270" i="9" s="1"/>
  <c r="L270" i="9"/>
  <c r="E270" i="9"/>
  <c r="M269" i="9"/>
  <c r="L269" i="9"/>
  <c r="F269" i="9" s="1"/>
  <c r="E269" i="9"/>
  <c r="M268" i="9"/>
  <c r="L268" i="9"/>
  <c r="E268" i="9"/>
  <c r="M267" i="9"/>
  <c r="L267" i="9"/>
  <c r="E267" i="9"/>
  <c r="M266" i="9"/>
  <c r="L266" i="9"/>
  <c r="F266" i="9"/>
  <c r="B266" i="9" s="1"/>
  <c r="E266" i="9"/>
  <c r="M265" i="9"/>
  <c r="L265" i="9"/>
  <c r="F265" i="9" s="1"/>
  <c r="E265" i="9"/>
  <c r="M264" i="9"/>
  <c r="L264" i="9"/>
  <c r="F264" i="9" s="1"/>
  <c r="B264" i="9" s="1"/>
  <c r="E264" i="9"/>
  <c r="M263" i="9"/>
  <c r="L263" i="9"/>
  <c r="E263" i="9"/>
  <c r="M262" i="9"/>
  <c r="F262" i="9" s="1"/>
  <c r="L262" i="9"/>
  <c r="E262" i="9"/>
  <c r="B262" i="9"/>
  <c r="M261" i="9"/>
  <c r="L261" i="9"/>
  <c r="F261" i="9" s="1"/>
  <c r="E261" i="9"/>
  <c r="M260" i="9"/>
  <c r="L260" i="9"/>
  <c r="E260" i="9"/>
  <c r="M259" i="9"/>
  <c r="L259" i="9"/>
  <c r="E259" i="9"/>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s="1"/>
  <c r="E253" i="9"/>
  <c r="M252" i="9"/>
  <c r="L252" i="9"/>
  <c r="E252" i="9"/>
  <c r="M251" i="9"/>
  <c r="L251" i="9"/>
  <c r="E251" i="9"/>
  <c r="M250" i="9"/>
  <c r="L250" i="9"/>
  <c r="F250" i="9"/>
  <c r="B250" i="9" s="1"/>
  <c r="E250" i="9"/>
  <c r="M249" i="9"/>
  <c r="L249" i="9"/>
  <c r="F249" i="9" s="1"/>
  <c r="E249" i="9"/>
  <c r="M248" i="9"/>
  <c r="L248" i="9"/>
  <c r="F248" i="9" s="1"/>
  <c r="B248" i="9" s="1"/>
  <c r="E248" i="9"/>
  <c r="M247" i="9"/>
  <c r="L247" i="9"/>
  <c r="E247" i="9"/>
  <c r="M246" i="9"/>
  <c r="F246" i="9" s="1"/>
  <c r="L246" i="9"/>
  <c r="E246" i="9"/>
  <c r="B246" i="9"/>
  <c r="M245" i="9"/>
  <c r="L245" i="9"/>
  <c r="F245" i="9" s="1"/>
  <c r="E245" i="9"/>
  <c r="M244" i="9"/>
  <c r="L244" i="9"/>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F233" i="9" s="1"/>
  <c r="E233" i="9"/>
  <c r="M232" i="9"/>
  <c r="L232" i="9"/>
  <c r="F232" i="9" s="1"/>
  <c r="B232" i="9" s="1"/>
  <c r="E232" i="9"/>
  <c r="M231" i="9"/>
  <c r="L231" i="9"/>
  <c r="E231" i="9"/>
  <c r="M230" i="9"/>
  <c r="F230" i="9" s="1"/>
  <c r="L230" i="9"/>
  <c r="E230" i="9"/>
  <c r="B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H59" i="9"/>
  <c r="G59" i="9"/>
  <c r="E59" i="9" s="1"/>
  <c r="F59" i="9"/>
  <c r="H58" i="9"/>
  <c r="G58" i="9"/>
  <c r="E58" i="9" s="1"/>
  <c r="F58" i="9"/>
  <c r="B58" i="9"/>
  <c r="H57" i="9"/>
  <c r="G57" i="9"/>
  <c r="F57" i="9"/>
  <c r="E57" i="9"/>
  <c r="B57" i="9" s="1"/>
  <c r="H56" i="9"/>
  <c r="E56" i="9" s="1"/>
  <c r="G56" i="9"/>
  <c r="F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G48" i="9"/>
  <c r="F48" i="9"/>
  <c r="H47" i="9"/>
  <c r="G47" i="9"/>
  <c r="E47" i="9" s="1"/>
  <c r="F47" i="9"/>
  <c r="H46" i="9"/>
  <c r="G46" i="9"/>
  <c r="F46" i="9"/>
  <c r="H45" i="9"/>
  <c r="G45" i="9"/>
  <c r="F45" i="9"/>
  <c r="E45" i="9"/>
  <c r="B45" i="9" s="1"/>
  <c r="H44" i="9"/>
  <c r="G44" i="9"/>
  <c r="F44" i="9"/>
  <c r="E44" i="9"/>
  <c r="H43" i="9"/>
  <c r="G43" i="9"/>
  <c r="E43" i="9" s="1"/>
  <c r="F43" i="9"/>
  <c r="H42" i="9"/>
  <c r="G42" i="9"/>
  <c r="E42" i="9" s="1"/>
  <c r="F42" i="9"/>
  <c r="B42" i="9"/>
  <c r="H41" i="9"/>
  <c r="G41" i="9"/>
  <c r="F41" i="9"/>
  <c r="E41" i="9"/>
  <c r="B41" i="9" s="1"/>
  <c r="H40" i="9"/>
  <c r="G40" i="9"/>
  <c r="F40" i="9"/>
  <c r="E40" i="9"/>
  <c r="H39" i="9"/>
  <c r="G39" i="9"/>
  <c r="E39" i="9" s="1"/>
  <c r="F39" i="9"/>
  <c r="H38" i="9"/>
  <c r="G38" i="9"/>
  <c r="E38" i="9" s="1"/>
  <c r="F38" i="9"/>
  <c r="B38" i="9"/>
  <c r="H37" i="9"/>
  <c r="G37" i="9"/>
  <c r="F37" i="9"/>
  <c r="H36" i="9"/>
  <c r="G36" i="9"/>
  <c r="F36" i="9"/>
  <c r="H35" i="9"/>
  <c r="G35" i="9"/>
  <c r="E35" i="9" s="1"/>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H27" i="9"/>
  <c r="G27" i="9"/>
  <c r="E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2" i="8"/>
  <c r="C1629" i="1" s="1"/>
  <c r="H1629" i="1" s="1"/>
  <c r="D46" i="8"/>
  <c r="D37" i="8"/>
  <c r="D27" i="8"/>
  <c r="D25" i="8" s="1"/>
  <c r="C1602" i="1" s="1"/>
  <c r="G1602" i="1" s="1"/>
  <c r="D18" i="8"/>
  <c r="D8" i="8"/>
  <c r="D6" i="8" s="1"/>
  <c r="C1583" i="1" s="1"/>
  <c r="G1583" i="1" s="1"/>
  <c r="E44" i="7"/>
  <c r="I35" i="3" s="1"/>
  <c r="D44" i="7"/>
  <c r="E39" i="7"/>
  <c r="D39" i="7"/>
  <c r="D38" i="7" s="1"/>
  <c r="E38" i="7"/>
  <c r="I34" i="3" s="1"/>
  <c r="E30" i="7"/>
  <c r="D30" i="7"/>
  <c r="E23" i="7"/>
  <c r="E22" i="7" s="1"/>
  <c r="I33" i="3"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1259" i="1" s="1"/>
  <c r="G1259" i="1"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E69" i="5" s="1"/>
  <c r="I22" i="3"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3" i="4"/>
  <c r="F312" i="4"/>
  <c r="F311" i="4"/>
  <c r="F310" i="4"/>
  <c r="E310" i="4"/>
  <c r="D310" i="4"/>
  <c r="E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0" i="1" s="1"/>
  <c r="H130" i="1"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4" i="1" s="1"/>
  <c r="H54" i="1" s="1"/>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0" i="3"/>
  <c r="G40" i="3"/>
  <c r="B40" i="3"/>
  <c r="G39" i="3"/>
  <c r="B39" i="3"/>
  <c r="G38" i="3"/>
  <c r="B38" i="3"/>
  <c r="H37" i="3"/>
  <c r="G37" i="3"/>
  <c r="B37" i="3"/>
  <c r="H35" i="3"/>
  <c r="G35" i="3"/>
  <c r="B35" i="3"/>
  <c r="H34" i="3"/>
  <c r="G34" i="3"/>
  <c r="B34" i="3"/>
  <c r="H33" i="3"/>
  <c r="G33" i="3"/>
  <c r="B33" i="3"/>
  <c r="H32" i="3"/>
  <c r="G32" i="3"/>
  <c r="B32" i="3"/>
  <c r="G30" i="3"/>
  <c r="B30" i="3"/>
  <c r="I29"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C1683" i="1"/>
  <c r="G1683" i="1" s="1"/>
  <c r="C1682" i="1"/>
  <c r="H1682" i="1" s="1"/>
  <c r="C1681" i="1"/>
  <c r="H1681" i="1" s="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4" i="1"/>
  <c r="C1654" i="1"/>
  <c r="G1653" i="1"/>
  <c r="C1653" i="1"/>
  <c r="H1653" i="1" s="1"/>
  <c r="C1652" i="1"/>
  <c r="H1651" i="1"/>
  <c r="G1651" i="1"/>
  <c r="C1651" i="1"/>
  <c r="H1650" i="1"/>
  <c r="G1650" i="1"/>
  <c r="C1650" i="1"/>
  <c r="G1649" i="1"/>
  <c r="C1649" i="1"/>
  <c r="H1649" i="1" s="1"/>
  <c r="C1648" i="1"/>
  <c r="H1647" i="1"/>
  <c r="C1647" i="1"/>
  <c r="G1647" i="1" s="1"/>
  <c r="H1646" i="1"/>
  <c r="G1646" i="1"/>
  <c r="C1646" i="1"/>
  <c r="G1645" i="1"/>
  <c r="C1645" i="1"/>
  <c r="H1645" i="1" s="1"/>
  <c r="C1644" i="1"/>
  <c r="H1643" i="1"/>
  <c r="G1643" i="1"/>
  <c r="C1643" i="1"/>
  <c r="H1642" i="1"/>
  <c r="G1642" i="1"/>
  <c r="C1642" i="1"/>
  <c r="G1641" i="1"/>
  <c r="C1641" i="1"/>
  <c r="H1641" i="1" s="1"/>
  <c r="C1640" i="1"/>
  <c r="H1639" i="1"/>
  <c r="C1639" i="1"/>
  <c r="G1639" i="1" s="1"/>
  <c r="H1638" i="1"/>
  <c r="G1638" i="1"/>
  <c r="C1638" i="1"/>
  <c r="G1637" i="1"/>
  <c r="C1637" i="1"/>
  <c r="H1637" i="1" s="1"/>
  <c r="C1636" i="1"/>
  <c r="C1635" i="1"/>
  <c r="G1635" i="1" s="1"/>
  <c r="C1634" i="1"/>
  <c r="H1634" i="1" s="1"/>
  <c r="C1633" i="1"/>
  <c r="H1633" i="1" s="1"/>
  <c r="C1632" i="1"/>
  <c r="C1631" i="1"/>
  <c r="G1631" i="1" s="1"/>
  <c r="C1630" i="1"/>
  <c r="H1630" i="1" s="1"/>
  <c r="H1627" i="1"/>
  <c r="G1627" i="1"/>
  <c r="C1627" i="1"/>
  <c r="H1626" i="1"/>
  <c r="G1626" i="1"/>
  <c r="C1626" i="1"/>
  <c r="G1625" i="1"/>
  <c r="C1625" i="1"/>
  <c r="H1625" i="1" s="1"/>
  <c r="C1624" i="1"/>
  <c r="H1623" i="1"/>
  <c r="G1623" i="1"/>
  <c r="C1623" i="1"/>
  <c r="C1620" i="1"/>
  <c r="H1619" i="1"/>
  <c r="G1619" i="1"/>
  <c r="C1619" i="1"/>
  <c r="H1618" i="1"/>
  <c r="G1618" i="1"/>
  <c r="C1618" i="1"/>
  <c r="G1617" i="1"/>
  <c r="C1617" i="1"/>
  <c r="H1617" i="1" s="1"/>
  <c r="C1616" i="1"/>
  <c r="H1615" i="1"/>
  <c r="G1615" i="1"/>
  <c r="C1615" i="1"/>
  <c r="H1614" i="1"/>
  <c r="G1614" i="1"/>
  <c r="C1614" i="1"/>
  <c r="C1613" i="1"/>
  <c r="H1613" i="1" s="1"/>
  <c r="C1612" i="1"/>
  <c r="H1611" i="1"/>
  <c r="G1611" i="1"/>
  <c r="C1611" i="1"/>
  <c r="C1610" i="1"/>
  <c r="H1610" i="1" s="1"/>
  <c r="G1609" i="1"/>
  <c r="C1609" i="1"/>
  <c r="H1609" i="1" s="1"/>
  <c r="C1608" i="1"/>
  <c r="C1607" i="1"/>
  <c r="H1607" i="1" s="1"/>
  <c r="C1606" i="1"/>
  <c r="H1606" i="1" s="1"/>
  <c r="C1605" i="1"/>
  <c r="H1605" i="1" s="1"/>
  <c r="C1604" i="1"/>
  <c r="C1603" i="1"/>
  <c r="G1603" i="1" s="1"/>
  <c r="C1601" i="1"/>
  <c r="H1601" i="1" s="1"/>
  <c r="C1600" i="1"/>
  <c r="H1599" i="1"/>
  <c r="G1599" i="1"/>
  <c r="C1599" i="1"/>
  <c r="H1598" i="1"/>
  <c r="G1598" i="1"/>
  <c r="C1598" i="1"/>
  <c r="G1597" i="1"/>
  <c r="C1597" i="1"/>
  <c r="H1597" i="1" s="1"/>
  <c r="C1596" i="1"/>
  <c r="H1595" i="1"/>
  <c r="G1595" i="1"/>
  <c r="C1595" i="1"/>
  <c r="C1594" i="1"/>
  <c r="H1594" i="1" s="1"/>
  <c r="C1593" i="1"/>
  <c r="H1593" i="1" s="1"/>
  <c r="C1592" i="1"/>
  <c r="C1591" i="1"/>
  <c r="G1591" i="1" s="1"/>
  <c r="H1590" i="1"/>
  <c r="G1590" i="1"/>
  <c r="C1590" i="1"/>
  <c r="G1589" i="1"/>
  <c r="C1589" i="1"/>
  <c r="H1589" i="1" s="1"/>
  <c r="C1588" i="1"/>
  <c r="C1587" i="1"/>
  <c r="G1587" i="1" s="1"/>
  <c r="C1586" i="1"/>
  <c r="H1586" i="1" s="1"/>
  <c r="C1584" i="1"/>
  <c r="C1582" i="1"/>
  <c r="G1582" i="1" s="1"/>
  <c r="D1581" i="1"/>
  <c r="C1581" i="1"/>
  <c r="G1580" i="1"/>
  <c r="D1580" i="1"/>
  <c r="J1580" i="1" s="1"/>
  <c r="C1580" i="1"/>
  <c r="H1580" i="1" s="1"/>
  <c r="D1579" i="1"/>
  <c r="C1579" i="1"/>
  <c r="G1578" i="1"/>
  <c r="I1578" i="1" s="1"/>
  <c r="D1578" i="1"/>
  <c r="J1578" i="1" s="1"/>
  <c r="C1578" i="1"/>
  <c r="H1578" i="1" s="1"/>
  <c r="G1577" i="1"/>
  <c r="D1577" i="1"/>
  <c r="C1577" i="1"/>
  <c r="H1577" i="1" s="1"/>
  <c r="D1576" i="1"/>
  <c r="C1576" i="1"/>
  <c r="G1575" i="1"/>
  <c r="I1575" i="1" s="1"/>
  <c r="D1575" i="1"/>
  <c r="J1575" i="1" s="1"/>
  <c r="C1575" i="1"/>
  <c r="H1575" i="1" s="1"/>
  <c r="D1574" i="1"/>
  <c r="C1574" i="1"/>
  <c r="G1573" i="1"/>
  <c r="D1573" i="1"/>
  <c r="J1573" i="1" s="1"/>
  <c r="C1573" i="1"/>
  <c r="H1573" i="1" s="1"/>
  <c r="G1572" i="1"/>
  <c r="D1572" i="1"/>
  <c r="C1572" i="1"/>
  <c r="H1572" i="1" s="1"/>
  <c r="G1571" i="1"/>
  <c r="D1571" i="1"/>
  <c r="C1571" i="1"/>
  <c r="H1571" i="1" s="1"/>
  <c r="D1570" i="1"/>
  <c r="C1570" i="1"/>
  <c r="G1569" i="1"/>
  <c r="D1569" i="1"/>
  <c r="J1569" i="1" s="1"/>
  <c r="C1569" i="1"/>
  <c r="H1569" i="1" s="1"/>
  <c r="D1568" i="1"/>
  <c r="C1568" i="1"/>
  <c r="G1567" i="1"/>
  <c r="D1567" i="1"/>
  <c r="J1567" i="1" s="1"/>
  <c r="C1567" i="1"/>
  <c r="D1566" i="1"/>
  <c r="C1566" i="1"/>
  <c r="G1565" i="1"/>
  <c r="D1565" i="1"/>
  <c r="J1565" i="1" s="1"/>
  <c r="C1565" i="1"/>
  <c r="D1564" i="1"/>
  <c r="C1564" i="1"/>
  <c r="D1563" i="1"/>
  <c r="C1563" i="1"/>
  <c r="G1562" i="1"/>
  <c r="D1562" i="1"/>
  <c r="J1562" i="1" s="1"/>
  <c r="C1562" i="1"/>
  <c r="D1561" i="1"/>
  <c r="C1561" i="1"/>
  <c r="G1560" i="1"/>
  <c r="D1560" i="1"/>
  <c r="J1560" i="1" s="1"/>
  <c r="C1560" i="1"/>
  <c r="D1559" i="1"/>
  <c r="C1559" i="1"/>
  <c r="G1558" i="1"/>
  <c r="D1558" i="1"/>
  <c r="J1558" i="1" s="1"/>
  <c r="C1558" i="1"/>
  <c r="D1557" i="1"/>
  <c r="C1557" i="1"/>
  <c r="D1556" i="1"/>
  <c r="C1556" i="1"/>
  <c r="D1555" i="1"/>
  <c r="C1555"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J1546" i="1"/>
  <c r="D1546" i="1"/>
  <c r="C1546" i="1"/>
  <c r="H1546" i="1" s="1"/>
  <c r="H1545" i="1"/>
  <c r="G1545" i="1"/>
  <c r="D1545" i="1"/>
  <c r="C1545" i="1"/>
  <c r="J1545" i="1" s="1"/>
  <c r="J1544" i="1"/>
  <c r="D1544" i="1"/>
  <c r="C1544" i="1"/>
  <c r="H1543" i="1"/>
  <c r="G1543" i="1"/>
  <c r="I1543" i="1" s="1"/>
  <c r="D1543" i="1"/>
  <c r="C1543" i="1"/>
  <c r="J1543" i="1" s="1"/>
  <c r="D1542" i="1"/>
  <c r="J1542" i="1" s="1"/>
  <c r="C1542" i="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D847" i="1"/>
  <c r="H847" i="1" s="1"/>
  <c r="C847" i="1"/>
  <c r="H846" i="1"/>
  <c r="G846" i="1"/>
  <c r="D846" i="1"/>
  <c r="C846" i="1"/>
  <c r="H845" i="1"/>
  <c r="G845" i="1"/>
  <c r="D845" i="1"/>
  <c r="C845"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C737" i="1"/>
  <c r="G737" i="1" s="1"/>
  <c r="H736" i="1"/>
  <c r="G736" i="1"/>
  <c r="D736" i="1"/>
  <c r="C736" i="1"/>
  <c r="D735" i="1"/>
  <c r="H735" i="1" s="1"/>
  <c r="C735" i="1"/>
  <c r="H734" i="1"/>
  <c r="D734" i="1"/>
  <c r="G734" i="1" s="1"/>
  <c r="C734" i="1"/>
  <c r="D733" i="1"/>
  <c r="H733" i="1" s="1"/>
  <c r="C733" i="1"/>
  <c r="G732" i="1"/>
  <c r="D732" i="1"/>
  <c r="H732" i="1" s="1"/>
  <c r="C732" i="1"/>
  <c r="D731" i="1"/>
  <c r="H731" i="1" s="1"/>
  <c r="C731" i="1"/>
  <c r="D730" i="1"/>
  <c r="H730" i="1" s="1"/>
  <c r="C730" i="1"/>
  <c r="D729" i="1"/>
  <c r="H729" i="1" s="1"/>
  <c r="C729" i="1"/>
  <c r="H728" i="1"/>
  <c r="D728" i="1"/>
  <c r="G728" i="1" s="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D652" i="1"/>
  <c r="H652" i="1" s="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D422" i="1"/>
  <c r="H422" i="1" s="1"/>
  <c r="C422" i="1"/>
  <c r="C421" i="1"/>
  <c r="D416" i="1"/>
  <c r="H416" i="1" s="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H305" i="1" s="1"/>
  <c r="C305" i="1"/>
  <c r="D304" i="1"/>
  <c r="D303" i="1"/>
  <c r="D302" i="1"/>
  <c r="G302" i="1" s="1"/>
  <c r="C302" i="1"/>
  <c r="D301" i="1"/>
  <c r="G301" i="1" s="1"/>
  <c r="C301" i="1"/>
  <c r="D300" i="1"/>
  <c r="H300" i="1" s="1"/>
  <c r="C300" i="1"/>
  <c r="G299"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D270" i="1"/>
  <c r="G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G196" i="1"/>
  <c r="D196" i="1"/>
  <c r="C196" i="1"/>
  <c r="D195" i="1"/>
  <c r="G195" i="1" s="1"/>
  <c r="C195" i="1"/>
  <c r="D194" i="1"/>
  <c r="G194" i="1" s="1"/>
  <c r="C194" i="1"/>
  <c r="D193" i="1"/>
  <c r="G193" i="1" s="1"/>
  <c r="C193" i="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H181" i="1"/>
  <c r="G181" i="1"/>
  <c r="D181" i="1"/>
  <c r="C181" i="1"/>
  <c r="G180" i="1"/>
  <c r="D180" i="1"/>
  <c r="H180" i="1" s="1"/>
  <c r="C180" i="1"/>
  <c r="H179" i="1"/>
  <c r="G179" i="1"/>
  <c r="D179" i="1"/>
  <c r="C179" i="1"/>
  <c r="D178" i="1"/>
  <c r="H178" i="1" s="1"/>
  <c r="C178" i="1"/>
  <c r="H177" i="1"/>
  <c r="G177" i="1"/>
  <c r="D177" i="1"/>
  <c r="C177" i="1"/>
  <c r="D176" i="1"/>
  <c r="H176" i="1" s="1"/>
  <c r="C176" i="1"/>
  <c r="D175" i="1"/>
  <c r="H175" i="1" s="1"/>
  <c r="C175" i="1"/>
  <c r="D174" i="1"/>
  <c r="H174" i="1" s="1"/>
  <c r="C174" i="1"/>
  <c r="D173" i="1"/>
  <c r="H173" i="1" s="1"/>
  <c r="C173" i="1"/>
  <c r="H172" i="1"/>
  <c r="G172" i="1"/>
  <c r="D172" i="1"/>
  <c r="C172" i="1"/>
  <c r="D171" i="1"/>
  <c r="H171" i="1" s="1"/>
  <c r="C171" i="1"/>
  <c r="D170" i="1"/>
  <c r="H170" i="1" s="1"/>
  <c r="C170" i="1"/>
  <c r="H169" i="1"/>
  <c r="G169" i="1"/>
  <c r="D169" i="1"/>
  <c r="C169" i="1"/>
  <c r="D168" i="1"/>
  <c r="H168" i="1" s="1"/>
  <c r="C168" i="1"/>
  <c r="D167" i="1"/>
  <c r="H167" i="1" s="1"/>
  <c r="C167" i="1"/>
  <c r="D166" i="1"/>
  <c r="H166" i="1" s="1"/>
  <c r="C166" i="1"/>
  <c r="H165" i="1"/>
  <c r="G165" i="1"/>
  <c r="D165" i="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H127" i="1"/>
  <c r="D127" i="1"/>
  <c r="G127" i="1" s="1"/>
  <c r="C127" i="1"/>
  <c r="D126" i="1"/>
  <c r="H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5" i="1" l="1"/>
  <c r="H636" i="1"/>
  <c r="G652" i="1"/>
  <c r="G414" i="1"/>
  <c r="G416" i="1"/>
  <c r="H302" i="1"/>
  <c r="H301" i="1"/>
  <c r="E50" i="9"/>
  <c r="B50" i="9" s="1"/>
  <c r="G735" i="1"/>
  <c r="G733" i="1"/>
  <c r="G729" i="1"/>
  <c r="G717" i="1"/>
  <c r="G645" i="1"/>
  <c r="H1683" i="1"/>
  <c r="G1682" i="1"/>
  <c r="G1681" i="1"/>
  <c r="G1605" i="1"/>
  <c r="H1603" i="1"/>
  <c r="H1587" i="1"/>
  <c r="H1582" i="1"/>
  <c r="E307" i="9"/>
  <c r="B307" i="9" s="1"/>
  <c r="H844" i="1"/>
  <c r="G648" i="1"/>
  <c r="H415" i="1"/>
  <c r="E373" i="4"/>
  <c r="D368" i="1" s="1"/>
  <c r="E647" i="4"/>
  <c r="D641" i="1" s="1"/>
  <c r="F269" i="4"/>
  <c r="H197" i="1"/>
  <c r="H195" i="1"/>
  <c r="H194" i="1"/>
  <c r="H193" i="1"/>
  <c r="G191" i="1"/>
  <c r="E54" i="9"/>
  <c r="B54" i="9" s="1"/>
  <c r="G163" i="1"/>
  <c r="D131" i="1"/>
  <c r="H131" i="1" s="1"/>
  <c r="E125" i="4"/>
  <c r="D121" i="1" s="1"/>
  <c r="G108" i="1"/>
  <c r="F58" i="4"/>
  <c r="E327" i="9"/>
  <c r="B327" i="9" s="1"/>
  <c r="H1635" i="1"/>
  <c r="G1634" i="1"/>
  <c r="G1633" i="1"/>
  <c r="H1631" i="1"/>
  <c r="G1630" i="1"/>
  <c r="G1629" i="1"/>
  <c r="G1613" i="1"/>
  <c r="G1610" i="1"/>
  <c r="G1607" i="1"/>
  <c r="G1606" i="1"/>
  <c r="G1601" i="1"/>
  <c r="G1594" i="1"/>
  <c r="G1593" i="1"/>
  <c r="H1591" i="1"/>
  <c r="C1585" i="1"/>
  <c r="H1585" i="1" s="1"/>
  <c r="G1586" i="1"/>
  <c r="H1583" i="1"/>
  <c r="E31" i="9"/>
  <c r="E37" i="9"/>
  <c r="B37" i="9" s="1"/>
  <c r="E36" i="9"/>
  <c r="G848" i="1"/>
  <c r="G847" i="1"/>
  <c r="G731" i="1"/>
  <c r="G730" i="1"/>
  <c r="G727" i="1"/>
  <c r="G663" i="1"/>
  <c r="G647" i="1"/>
  <c r="F656" i="4"/>
  <c r="G646" i="1"/>
  <c r="G649" i="1"/>
  <c r="D421" i="1"/>
  <c r="H421" i="1" s="1"/>
  <c r="G380" i="1"/>
  <c r="G374" i="1"/>
  <c r="G375" i="1"/>
  <c r="G300" i="1"/>
  <c r="G423" i="1"/>
  <c r="G422" i="1"/>
  <c r="H270" i="1"/>
  <c r="H272" i="1"/>
  <c r="E273" i="4"/>
  <c r="D269" i="1" s="1"/>
  <c r="G265" i="1"/>
  <c r="G267" i="1"/>
  <c r="E82" i="9"/>
  <c r="B82" i="9" s="1"/>
  <c r="E262" i="4"/>
  <c r="D258" i="1" s="1"/>
  <c r="G212" i="1"/>
  <c r="G213" i="1"/>
  <c r="F216" i="4"/>
  <c r="H190" i="1"/>
  <c r="G190" i="1"/>
  <c r="G192" i="1"/>
  <c r="F194" i="4"/>
  <c r="E55" i="9"/>
  <c r="F241" i="9"/>
  <c r="B241" i="9" s="1"/>
  <c r="H183" i="1"/>
  <c r="F240" i="9"/>
  <c r="B240" i="9" s="1"/>
  <c r="H182" i="1"/>
  <c r="E51" i="9"/>
  <c r="B51" i="9" s="1"/>
  <c r="G178" i="1"/>
  <c r="G176" i="1"/>
  <c r="G174" i="1"/>
  <c r="G175" i="1"/>
  <c r="G173" i="1"/>
  <c r="G171" i="1"/>
  <c r="G170" i="1"/>
  <c r="G168" i="1"/>
  <c r="G166" i="1"/>
  <c r="G167" i="1"/>
  <c r="G164" i="1"/>
  <c r="E164" i="4"/>
  <c r="D160" i="1" s="1"/>
  <c r="G161" i="1"/>
  <c r="G162" i="1"/>
  <c r="E153" i="4"/>
  <c r="D149" i="1" s="1"/>
  <c r="G156" i="1"/>
  <c r="G158" i="1"/>
  <c r="F160" i="4"/>
  <c r="F237" i="9"/>
  <c r="H150" i="1"/>
  <c r="H151" i="1"/>
  <c r="G133" i="1"/>
  <c r="G130" i="1"/>
  <c r="G131" i="1"/>
  <c r="G132" i="1"/>
  <c r="G125" i="1"/>
  <c r="G126" i="1"/>
  <c r="E46" i="9"/>
  <c r="B46" i="9" s="1"/>
  <c r="G79" i="1"/>
  <c r="G81" i="1"/>
  <c r="E82" i="4"/>
  <c r="D78" i="1" s="1"/>
  <c r="F68" i="4"/>
  <c r="G64" i="1"/>
  <c r="G65" i="1"/>
  <c r="E34" i="9"/>
  <c r="B34" i="9" s="1"/>
  <c r="E30" i="9"/>
  <c r="B30" i="9" s="1"/>
  <c r="G54" i="1"/>
  <c r="G55" i="1"/>
  <c r="E311" i="9"/>
  <c r="B311" i="9" s="1"/>
  <c r="G305" i="1"/>
  <c r="I1560" i="1"/>
  <c r="H1581" i="1"/>
  <c r="G1581" i="1"/>
  <c r="J1581" i="1"/>
  <c r="H1584" i="1"/>
  <c r="G1584" i="1"/>
  <c r="H1588" i="1"/>
  <c r="G1588" i="1"/>
  <c r="H1592" i="1"/>
  <c r="G1592" i="1"/>
  <c r="H1604" i="1"/>
  <c r="G1604" i="1"/>
  <c r="H1620" i="1"/>
  <c r="G1620" i="1"/>
  <c r="H1644" i="1"/>
  <c r="G1644" i="1"/>
  <c r="H1648" i="1"/>
  <c r="G1648" i="1"/>
  <c r="H1664" i="1"/>
  <c r="G1664" i="1"/>
  <c r="H1680" i="1"/>
  <c r="G1680" i="1"/>
  <c r="C641" i="1"/>
  <c r="H1551" i="1"/>
  <c r="G1551" i="1"/>
  <c r="I1551" i="1" s="1"/>
  <c r="J1551" i="1"/>
  <c r="H1555" i="1"/>
  <c r="G1555" i="1"/>
  <c r="H1557" i="1"/>
  <c r="G1557" i="1"/>
  <c r="I1557" i="1" s="1"/>
  <c r="J1557" i="1"/>
  <c r="H1561" i="1"/>
  <c r="G1561" i="1"/>
  <c r="I1561" i="1" s="1"/>
  <c r="J1561" i="1"/>
  <c r="H1564" i="1"/>
  <c r="G1564" i="1"/>
  <c r="J1564" i="1"/>
  <c r="H1568" i="1"/>
  <c r="G1568" i="1"/>
  <c r="I1568" i="1" s="1"/>
  <c r="J1568" i="1"/>
  <c r="H1576" i="1"/>
  <c r="G1576" i="1"/>
  <c r="I1576" i="1" s="1"/>
  <c r="J1576" i="1"/>
  <c r="H1596" i="1"/>
  <c r="G1596" i="1"/>
  <c r="H1602" i="1"/>
  <c r="H1608" i="1"/>
  <c r="G1608" i="1"/>
  <c r="H1652" i="1"/>
  <c r="G1652" i="1"/>
  <c r="H1668" i="1"/>
  <c r="G1668" i="1"/>
  <c r="H1684" i="1"/>
  <c r="G1684" i="1"/>
  <c r="D1017" i="1"/>
  <c r="E7" i="5"/>
  <c r="E251" i="5"/>
  <c r="H1544" i="1"/>
  <c r="I1562" i="1"/>
  <c r="I1569" i="1"/>
  <c r="I1573" i="1"/>
  <c r="H1579" i="1"/>
  <c r="G1579" i="1"/>
  <c r="J1579" i="1"/>
  <c r="H1600" i="1"/>
  <c r="G1600" i="1"/>
  <c r="H1612" i="1"/>
  <c r="G1612" i="1"/>
  <c r="H1624" i="1"/>
  <c r="G1624" i="1"/>
  <c r="H1656" i="1"/>
  <c r="G1656" i="1"/>
  <c r="H1672" i="1"/>
  <c r="G1672" i="1"/>
  <c r="D356" i="1"/>
  <c r="E360" i="4"/>
  <c r="E417" i="4" s="1"/>
  <c r="D412" i="1" s="1"/>
  <c r="D425" i="1"/>
  <c r="H1542" i="1"/>
  <c r="I1545" i="1"/>
  <c r="H1549" i="1"/>
  <c r="G1549" i="1"/>
  <c r="I1549" i="1" s="1"/>
  <c r="J1549" i="1"/>
  <c r="H1553" i="1"/>
  <c r="G1553" i="1"/>
  <c r="J1553" i="1"/>
  <c r="H1556" i="1"/>
  <c r="G1556" i="1"/>
  <c r="H1559" i="1"/>
  <c r="G1559" i="1"/>
  <c r="I1559" i="1" s="1"/>
  <c r="J1559" i="1"/>
  <c r="H1563" i="1"/>
  <c r="G1563" i="1"/>
  <c r="H1566" i="1"/>
  <c r="G1566" i="1"/>
  <c r="I1566" i="1" s="1"/>
  <c r="J1566" i="1"/>
  <c r="H1570" i="1"/>
  <c r="G1570" i="1"/>
  <c r="I1570" i="1" s="1"/>
  <c r="J1570" i="1"/>
  <c r="H1574" i="1"/>
  <c r="G1574" i="1"/>
  <c r="J1574" i="1"/>
  <c r="I1580" i="1"/>
  <c r="H1616" i="1"/>
  <c r="G1616" i="1"/>
  <c r="H1632" i="1"/>
  <c r="G1632" i="1"/>
  <c r="H1636" i="1"/>
  <c r="G1636" i="1"/>
  <c r="H1640" i="1"/>
  <c r="G1640" i="1"/>
  <c r="H1660" i="1"/>
  <c r="G1660" i="1"/>
  <c r="H1676" i="1"/>
  <c r="G1676" i="1"/>
  <c r="D49" i="4"/>
  <c r="F50" i="4"/>
  <c r="F112" i="4"/>
  <c r="D106" i="4"/>
  <c r="D153" i="4"/>
  <c r="F154" i="4"/>
  <c r="D571" i="4"/>
  <c r="F572" i="4"/>
  <c r="D629" i="4"/>
  <c r="F630" i="4"/>
  <c r="E648" i="4"/>
  <c r="D642" i="1" s="1"/>
  <c r="F5" i="6"/>
  <c r="D44" i="8"/>
  <c r="H19" i="9" s="1"/>
  <c r="E19" i="9" s="1"/>
  <c r="B19" i="9" s="1"/>
  <c r="G1542" i="1"/>
  <c r="I1542" i="1" s="1"/>
  <c r="G1544" i="1"/>
  <c r="G1546" i="1"/>
  <c r="I1546" i="1" s="1"/>
  <c r="H1548" i="1"/>
  <c r="I1548" i="1" s="1"/>
  <c r="H1550" i="1"/>
  <c r="I1550" i="1" s="1"/>
  <c r="H1552" i="1"/>
  <c r="I1552" i="1" s="1"/>
  <c r="H1554" i="1"/>
  <c r="I1554" i="1" s="1"/>
  <c r="H1558" i="1"/>
  <c r="I1558" i="1" s="1"/>
  <c r="H1560" i="1"/>
  <c r="H1562" i="1"/>
  <c r="H1565" i="1"/>
  <c r="I1565" i="1" s="1"/>
  <c r="H1567" i="1"/>
  <c r="I1567" i="1" s="1"/>
  <c r="F17" i="4"/>
  <c r="G176" i="9"/>
  <c r="E176" i="9" s="1"/>
  <c r="B176" i="9" s="1"/>
  <c r="E49" i="4"/>
  <c r="D45" i="1" s="1"/>
  <c r="F134" i="4"/>
  <c r="F170" i="4"/>
  <c r="D164" i="4"/>
  <c r="E202" i="4"/>
  <c r="F314" i="4"/>
  <c r="D309" i="4"/>
  <c r="D321" i="4"/>
  <c r="D648" i="4"/>
  <c r="G195" i="9"/>
  <c r="E195" i="9" s="1"/>
  <c r="B195" i="9" s="1"/>
  <c r="F470" i="4"/>
  <c r="E536" i="4"/>
  <c r="G156" i="9"/>
  <c r="E156" i="9" s="1"/>
  <c r="B156" i="9" s="1"/>
  <c r="F607" i="4"/>
  <c r="F12" i="5"/>
  <c r="D7" i="5"/>
  <c r="G336" i="9"/>
  <c r="F178" i="5"/>
  <c r="H336" i="9"/>
  <c r="E177" i="5"/>
  <c r="D203" i="5"/>
  <c r="F204" i="5"/>
  <c r="I26" i="3"/>
  <c r="F99" i="6"/>
  <c r="D89" i="6"/>
  <c r="D7" i="4"/>
  <c r="G174" i="9"/>
  <c r="E174" i="9" s="1"/>
  <c r="B174" i="9" s="1"/>
  <c r="F91" i="4"/>
  <c r="D82" i="4"/>
  <c r="D125" i="4"/>
  <c r="F126" i="4"/>
  <c r="F135" i="4"/>
  <c r="D221" i="4"/>
  <c r="F366" i="4"/>
  <c r="D361" i="4"/>
  <c r="D373" i="4"/>
  <c r="G203" i="9"/>
  <c r="E203" i="9" s="1"/>
  <c r="B203" i="9" s="1"/>
  <c r="E466" i="4"/>
  <c r="D460" i="1" s="1"/>
  <c r="D491" i="4"/>
  <c r="F529" i="4"/>
  <c r="D522" i="4"/>
  <c r="E571" i="4"/>
  <c r="D565" i="1" s="1"/>
  <c r="D584" i="4"/>
  <c r="D597" i="4"/>
  <c r="D69" i="5"/>
  <c r="G314" i="9"/>
  <c r="E314" i="9" s="1"/>
  <c r="B314" i="9" s="1"/>
  <c r="D88" i="5"/>
  <c r="F89" i="5"/>
  <c r="G315" i="9"/>
  <c r="G316" i="9"/>
  <c r="E316" i="9" s="1"/>
  <c r="B316" i="9" s="1"/>
  <c r="F150" i="5"/>
  <c r="D147" i="5"/>
  <c r="D251" i="5"/>
  <c r="F277" i="5"/>
  <c r="D274" i="5"/>
  <c r="D202" i="4"/>
  <c r="F237" i="4"/>
  <c r="D230" i="4"/>
  <c r="D273" i="4"/>
  <c r="F274" i="4"/>
  <c r="F426" i="4"/>
  <c r="D430" i="4"/>
  <c r="D536" i="4"/>
  <c r="H316" i="9"/>
  <c r="H315" i="9"/>
  <c r="G339" i="9"/>
  <c r="E339" i="9" s="1"/>
  <c r="B339" i="9" s="1"/>
  <c r="F219" i="5"/>
  <c r="F130" i="6"/>
  <c r="D129" i="6"/>
  <c r="F36" i="6"/>
  <c r="D35" i="6"/>
  <c r="G175" i="9"/>
  <c r="E175" i="9" s="1"/>
  <c r="B175" i="9" s="1"/>
  <c r="G177" i="9"/>
  <c r="E177" i="9" s="1"/>
  <c r="B177" i="9" s="1"/>
  <c r="G179" i="9"/>
  <c r="B27" i="9"/>
  <c r="B31" i="9"/>
  <c r="B35" i="9"/>
  <c r="B39" i="9"/>
  <c r="B43" i="9"/>
  <c r="B47" i="9"/>
  <c r="B55" i="9"/>
  <c r="B59" i="9"/>
  <c r="B67" i="9"/>
  <c r="B75" i="9"/>
  <c r="B83" i="9"/>
  <c r="B91" i="9"/>
  <c r="B99" i="9"/>
  <c r="B107" i="9"/>
  <c r="B115" i="9"/>
  <c r="B123" i="9"/>
  <c r="B131" i="9"/>
  <c r="B139" i="9"/>
  <c r="B147" i="9"/>
  <c r="B155" i="9"/>
  <c r="B159" i="9"/>
  <c r="B167" i="9"/>
  <c r="G178" i="9"/>
  <c r="E178" i="9" s="1"/>
  <c r="B178" i="9" s="1"/>
  <c r="G191" i="9"/>
  <c r="E191" i="9" s="1"/>
  <c r="B191" i="9" s="1"/>
  <c r="G199" i="9"/>
  <c r="E199" i="9" s="1"/>
  <c r="B199" i="9" s="1"/>
  <c r="E337" i="9"/>
  <c r="B337" i="9" s="1"/>
  <c r="E35" i="6"/>
  <c r="E5" i="7"/>
  <c r="G345" i="9" s="1"/>
  <c r="E345" i="9" s="1"/>
  <c r="D51" i="8"/>
  <c r="C1628" i="1" s="1"/>
  <c r="G227" i="9"/>
  <c r="E227" i="9" s="1"/>
  <c r="B227" i="9" s="1"/>
  <c r="B28" i="9"/>
  <c r="B32" i="9"/>
  <c r="B36" i="9"/>
  <c r="B40" i="9"/>
  <c r="B44" i="9"/>
  <c r="B48" i="9"/>
  <c r="B52" i="9"/>
  <c r="B56" i="9"/>
  <c r="B60" i="9"/>
  <c r="B63" i="9"/>
  <c r="B71" i="9"/>
  <c r="B79" i="9"/>
  <c r="B87" i="9"/>
  <c r="B95" i="9"/>
  <c r="B103" i="9"/>
  <c r="B111" i="9"/>
  <c r="B119" i="9"/>
  <c r="B127" i="9"/>
  <c r="B135" i="9"/>
  <c r="B143" i="9"/>
  <c r="B151" i="9"/>
  <c r="B163" i="9"/>
  <c r="B171" i="9"/>
  <c r="H179" i="9"/>
  <c r="G180" i="9"/>
  <c r="G190" i="9"/>
  <c r="E190" i="9" s="1"/>
  <c r="B190" i="9" s="1"/>
  <c r="G194" i="9"/>
  <c r="E194" i="9" s="1"/>
  <c r="B194" i="9" s="1"/>
  <c r="G198" i="9"/>
  <c r="E198" i="9" s="1"/>
  <c r="B198" i="9" s="1"/>
  <c r="G202" i="9"/>
  <c r="E202" i="9" s="1"/>
  <c r="B202" i="9" s="1"/>
  <c r="G215" i="9"/>
  <c r="E215" i="9" s="1"/>
  <c r="B215" i="9" s="1"/>
  <c r="G217" i="9"/>
  <c r="E217" i="9" s="1"/>
  <c r="B217" i="9" s="1"/>
  <c r="G219" i="9"/>
  <c r="E219" i="9" s="1"/>
  <c r="B219" i="9" s="1"/>
  <c r="G223" i="9"/>
  <c r="E223" i="9" s="1"/>
  <c r="B223" i="9" s="1"/>
  <c r="G225" i="9"/>
  <c r="E225" i="9" s="1"/>
  <c r="B225" i="9" s="1"/>
  <c r="B283" i="9"/>
  <c r="H310" i="9"/>
  <c r="G310" i="9"/>
  <c r="E310" i="9" s="1"/>
  <c r="B310" i="9" s="1"/>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0" i="9"/>
  <c r="E300" i="9" s="1"/>
  <c r="B300" i="9" s="1"/>
  <c r="G301" i="9"/>
  <c r="E301" i="9" s="1"/>
  <c r="B301" i="9" s="1"/>
  <c r="H308" i="9"/>
  <c r="E308" i="9" s="1"/>
  <c r="B308" i="9" s="1"/>
  <c r="G226" i="9"/>
  <c r="E226" i="9" s="1"/>
  <c r="B226" i="9" s="1"/>
  <c r="G221" i="9"/>
  <c r="E221" i="9" s="1"/>
  <c r="B221" i="9" s="1"/>
  <c r="G218" i="9"/>
  <c r="E218" i="9" s="1"/>
  <c r="B218" i="9" s="1"/>
  <c r="G213" i="9"/>
  <c r="E213" i="9" s="1"/>
  <c r="B213" i="9" s="1"/>
  <c r="G205" i="9"/>
  <c r="E205" i="9" s="1"/>
  <c r="B205"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3" i="9"/>
  <c r="E193" i="9" s="1"/>
  <c r="B193" i="9" s="1"/>
  <c r="G197" i="9"/>
  <c r="E197" i="9" s="1"/>
  <c r="B197" i="9" s="1"/>
  <c r="G201" i="9"/>
  <c r="E201" i="9" s="1"/>
  <c r="B201" i="9" s="1"/>
  <c r="G207" i="9"/>
  <c r="E207" i="9" s="1"/>
  <c r="G214" i="9"/>
  <c r="E214" i="9" s="1"/>
  <c r="B214" i="9" s="1"/>
  <c r="G222" i="9"/>
  <c r="E222" i="9" s="1"/>
  <c r="B222" i="9" s="1"/>
  <c r="F231" i="9"/>
  <c r="F239" i="9"/>
  <c r="B239" i="9" s="1"/>
  <c r="F247" i="9"/>
  <c r="F255" i="9"/>
  <c r="B255" i="9" s="1"/>
  <c r="F263" i="9"/>
  <c r="F271" i="9"/>
  <c r="B281" i="9"/>
  <c r="B294" i="9"/>
  <c r="F298" i="9"/>
  <c r="G192" i="9"/>
  <c r="E192" i="9" s="1"/>
  <c r="B192" i="9" s="1"/>
  <c r="G196" i="9"/>
  <c r="E196" i="9" s="1"/>
  <c r="B196" i="9" s="1"/>
  <c r="G200" i="9"/>
  <c r="E200" i="9" s="1"/>
  <c r="B200" i="9" s="1"/>
  <c r="G204" i="9"/>
  <c r="E204" i="9" s="1"/>
  <c r="B204" i="9" s="1"/>
  <c r="L228" i="9"/>
  <c r="F228" i="9" s="1"/>
  <c r="B228" i="9" s="1"/>
  <c r="B233" i="9"/>
  <c r="F236" i="9"/>
  <c r="B236" i="9" s="1"/>
  <c r="F244" i="9"/>
  <c r="B244" i="9" s="1"/>
  <c r="B249" i="9"/>
  <c r="F252" i="9"/>
  <c r="B252" i="9" s="1"/>
  <c r="B257" i="9"/>
  <c r="B259" i="9"/>
  <c r="F260" i="9"/>
  <c r="B260" i="9" s="1"/>
  <c r="B265" i="9"/>
  <c r="F268" i="9"/>
  <c r="B268" i="9" s="1"/>
  <c r="B273" i="9"/>
  <c r="F276" i="9"/>
  <c r="B276" i="9" s="1"/>
  <c r="B291" i="9"/>
  <c r="F292" i="9"/>
  <c r="B292" i="9" s="1"/>
  <c r="H309" i="9"/>
  <c r="B229" i="9"/>
  <c r="B231" i="9"/>
  <c r="B237" i="9"/>
  <c r="B245" i="9"/>
  <c r="B247" i="9"/>
  <c r="B253" i="9"/>
  <c r="B261" i="9"/>
  <c r="B263" i="9"/>
  <c r="B269" i="9"/>
  <c r="B271" i="9"/>
  <c r="B277" i="9"/>
  <c r="B279" i="9"/>
  <c r="B285" i="9"/>
  <c r="B333" i="9"/>
  <c r="F279" i="9"/>
  <c r="F287" i="9"/>
  <c r="B287" i="9" s="1"/>
  <c r="E317" i="9"/>
  <c r="B317" i="9" s="1"/>
  <c r="E321" i="9"/>
  <c r="B321" i="9" s="1"/>
  <c r="E325" i="9"/>
  <c r="B325" i="9" s="1"/>
  <c r="E329" i="9"/>
  <c r="B329" i="9" s="1"/>
  <c r="F235" i="9"/>
  <c r="B235" i="9" s="1"/>
  <c r="F243" i="9"/>
  <c r="B243" i="9" s="1"/>
  <c r="F251" i="9"/>
  <c r="B251" i="9" s="1"/>
  <c r="F259" i="9"/>
  <c r="F267" i="9"/>
  <c r="B267" i="9" s="1"/>
  <c r="F275" i="9"/>
  <c r="B275" i="9" s="1"/>
  <c r="F283" i="9"/>
  <c r="F291" i="9"/>
  <c r="B207" i="9" l="1"/>
  <c r="F647" i="4"/>
  <c r="G421" i="1"/>
  <c r="F262" i="4"/>
  <c r="G1585" i="1"/>
  <c r="H258" i="1"/>
  <c r="G258" i="1"/>
  <c r="B345" i="9"/>
  <c r="E344" i="9"/>
  <c r="I10" i="3" s="1"/>
  <c r="F7" i="4"/>
  <c r="D6" i="4"/>
  <c r="C3" i="1"/>
  <c r="F321" i="4"/>
  <c r="C316" i="1"/>
  <c r="F106" i="4"/>
  <c r="C102" i="1"/>
  <c r="E430" i="4"/>
  <c r="H641" i="1"/>
  <c r="G641" i="1"/>
  <c r="E309" i="9"/>
  <c r="B309" i="9" s="1"/>
  <c r="F35" i="6"/>
  <c r="H27" i="3"/>
  <c r="C1431" i="1"/>
  <c r="F202" i="4"/>
  <c r="C198" i="1"/>
  <c r="F251" i="5"/>
  <c r="H24" i="3"/>
  <c r="C1255" i="1"/>
  <c r="E315" i="9"/>
  <c r="B315" i="9" s="1"/>
  <c r="F69" i="5"/>
  <c r="H22" i="3"/>
  <c r="C1074" i="1"/>
  <c r="F522" i="4"/>
  <c r="C516" i="1"/>
  <c r="F221" i="4"/>
  <c r="C217" i="1"/>
  <c r="F82" i="4"/>
  <c r="C78" i="1"/>
  <c r="F89" i="6"/>
  <c r="C1485" i="1"/>
  <c r="D308" i="4"/>
  <c r="F309" i="4"/>
  <c r="C304" i="1"/>
  <c r="F164" i="4"/>
  <c r="C160" i="1"/>
  <c r="I1544" i="1"/>
  <c r="F571" i="4"/>
  <c r="C565" i="1"/>
  <c r="E418" i="4"/>
  <c r="D413" i="1" s="1"/>
  <c r="D355" i="1"/>
  <c r="I24" i="3"/>
  <c r="D1255" i="1"/>
  <c r="I1581" i="1"/>
  <c r="I27" i="3"/>
  <c r="D1431" i="1"/>
  <c r="F129" i="6"/>
  <c r="C1525" i="1"/>
  <c r="F125" i="4"/>
  <c r="C121" i="1"/>
  <c r="E141" i="6"/>
  <c r="D6" i="5"/>
  <c r="F7" i="5"/>
  <c r="H21" i="3"/>
  <c r="C1012" i="1"/>
  <c r="E180" i="9"/>
  <c r="B180" i="9" s="1"/>
  <c r="H1628" i="1"/>
  <c r="G1628" i="1"/>
  <c r="D535" i="4"/>
  <c r="F536" i="4"/>
  <c r="C530" i="1"/>
  <c r="F273" i="4"/>
  <c r="C269" i="1"/>
  <c r="D45" i="8"/>
  <c r="G343" i="9" s="1"/>
  <c r="E343" i="9" s="1"/>
  <c r="B343" i="9" s="1"/>
  <c r="F147" i="5"/>
  <c r="C1152" i="1"/>
  <c r="F597" i="4"/>
  <c r="C591" i="1"/>
  <c r="F373" i="4"/>
  <c r="C368" i="1"/>
  <c r="G338" i="9"/>
  <c r="E338" i="9" s="1"/>
  <c r="B338" i="9" s="1"/>
  <c r="C1207" i="1"/>
  <c r="F203" i="5"/>
  <c r="D177" i="5"/>
  <c r="I21" i="3"/>
  <c r="D1012" i="1"/>
  <c r="E6" i="5"/>
  <c r="H460" i="1"/>
  <c r="G460" i="1"/>
  <c r="E535" i="4"/>
  <c r="D530" i="1"/>
  <c r="E152" i="4"/>
  <c r="D198" i="1"/>
  <c r="I32" i="3"/>
  <c r="D1538" i="1"/>
  <c r="E179" i="9"/>
  <c r="B179" i="9" s="1"/>
  <c r="F430" i="4"/>
  <c r="C424" i="1"/>
  <c r="F230" i="4"/>
  <c r="C226" i="1"/>
  <c r="F274" i="5"/>
  <c r="C1278" i="1"/>
  <c r="F88" i="5"/>
  <c r="C1093" i="1"/>
  <c r="F584" i="4"/>
  <c r="C578" i="1"/>
  <c r="F491" i="4"/>
  <c r="C485" i="1"/>
  <c r="F361" i="4"/>
  <c r="C356" i="1"/>
  <c r="D360" i="4"/>
  <c r="I23" i="3"/>
  <c r="E176" i="5"/>
  <c r="D1180" i="1" s="1"/>
  <c r="D1181" i="1"/>
  <c r="E336" i="9"/>
  <c r="B336" i="9" s="1"/>
  <c r="F648" i="4"/>
  <c r="C642" i="1"/>
  <c r="C1621" i="1"/>
  <c r="I38" i="3"/>
  <c r="D141" i="6"/>
  <c r="F629" i="4"/>
  <c r="C623" i="1"/>
  <c r="H24" i="9"/>
  <c r="G24" i="9"/>
  <c r="D152" i="4"/>
  <c r="F153" i="4"/>
  <c r="C149" i="1"/>
  <c r="F49" i="4"/>
  <c r="C45" i="1"/>
  <c r="I1574" i="1"/>
  <c r="I1553" i="1"/>
  <c r="G425" i="1"/>
  <c r="H425" i="1"/>
  <c r="E6" i="4"/>
  <c r="I1579" i="1"/>
  <c r="G1017" i="1"/>
  <c r="H1017" i="1"/>
  <c r="I1564" i="1"/>
  <c r="K1480" i="9" l="1"/>
  <c r="E24" i="9"/>
  <c r="B24" i="9" s="1"/>
  <c r="G1093" i="1"/>
  <c r="H1093" i="1"/>
  <c r="G226" i="1"/>
  <c r="H226" i="1"/>
  <c r="G269" i="1"/>
  <c r="H269" i="1"/>
  <c r="G306" i="9"/>
  <c r="E306" i="9" s="1"/>
  <c r="B306" i="9" s="1"/>
  <c r="F6" i="5"/>
  <c r="C1011" i="1"/>
  <c r="H160" i="1"/>
  <c r="G160" i="1"/>
  <c r="H45" i="1"/>
  <c r="G45" i="1"/>
  <c r="D299" i="4"/>
  <c r="H17" i="3"/>
  <c r="F152" i="4"/>
  <c r="C148" i="1"/>
  <c r="D418" i="4"/>
  <c r="F360" i="4"/>
  <c r="C355" i="1"/>
  <c r="E299" i="4"/>
  <c r="E300" i="4" s="1"/>
  <c r="D296" i="1" s="1"/>
  <c r="I17" i="3"/>
  <c r="D148" i="1"/>
  <c r="D176" i="5"/>
  <c r="G299" i="9" s="1"/>
  <c r="E299" i="9" s="1"/>
  <c r="C1181" i="1"/>
  <c r="F177" i="5"/>
  <c r="H23" i="3"/>
  <c r="H368" i="1"/>
  <c r="G368" i="1"/>
  <c r="G1152" i="1"/>
  <c r="H1152" i="1"/>
  <c r="G1012" i="1"/>
  <c r="H1012" i="1"/>
  <c r="I30" i="3"/>
  <c r="D1537" i="1"/>
  <c r="H565" i="1"/>
  <c r="G565" i="1"/>
  <c r="G1485" i="1"/>
  <c r="H1485" i="1"/>
  <c r="H217" i="1"/>
  <c r="G217" i="1"/>
  <c r="G1074" i="1"/>
  <c r="H1074" i="1"/>
  <c r="G1255" i="1"/>
  <c r="H1255" i="1"/>
  <c r="G102" i="1"/>
  <c r="H102" i="1"/>
  <c r="G3" i="1"/>
  <c r="H3" i="1"/>
  <c r="H623" i="1"/>
  <c r="G623" i="1"/>
  <c r="D640" i="4"/>
  <c r="F535" i="4"/>
  <c r="C529" i="1"/>
  <c r="G1525" i="1"/>
  <c r="H1525" i="1"/>
  <c r="F308" i="4"/>
  <c r="D417" i="4"/>
  <c r="C303" i="1"/>
  <c r="E639" i="4"/>
  <c r="D633" i="1" s="1"/>
  <c r="D424" i="1"/>
  <c r="F141" i="6"/>
  <c r="C1537" i="1"/>
  <c r="H30" i="3"/>
  <c r="G356" i="1"/>
  <c r="H356" i="1"/>
  <c r="G578" i="1"/>
  <c r="H578" i="1"/>
  <c r="G1278" i="1"/>
  <c r="H1278" i="1"/>
  <c r="G424" i="1"/>
  <c r="H424" i="1"/>
  <c r="G1538" i="1"/>
  <c r="H1538" i="1"/>
  <c r="H299" i="9"/>
  <c r="D1011" i="1"/>
  <c r="G530" i="1"/>
  <c r="H530" i="1"/>
  <c r="H121" i="1"/>
  <c r="G121" i="1"/>
  <c r="G304" i="1"/>
  <c r="H304" i="1"/>
  <c r="G1431" i="1"/>
  <c r="H1431" i="1"/>
  <c r="H9" i="3"/>
  <c r="D300" i="4"/>
  <c r="F6" i="4"/>
  <c r="H16" i="3"/>
  <c r="D422" i="4"/>
  <c r="C2" i="1"/>
  <c r="G347" i="9"/>
  <c r="E347" i="9" s="1"/>
  <c r="E422" i="4"/>
  <c r="I16" i="3"/>
  <c r="D2" i="1"/>
  <c r="H1621" i="1"/>
  <c r="G1621" i="1"/>
  <c r="H485" i="1"/>
  <c r="G485" i="1"/>
  <c r="H198" i="1"/>
  <c r="G198" i="1"/>
  <c r="G149" i="1"/>
  <c r="H149" i="1"/>
  <c r="H642" i="1"/>
  <c r="G642" i="1"/>
  <c r="D639" i="4"/>
  <c r="D529" i="1"/>
  <c r="E640" i="4"/>
  <c r="D634" i="1" s="1"/>
  <c r="G1207" i="1"/>
  <c r="H1207" i="1"/>
  <c r="G591" i="1"/>
  <c r="H591" i="1"/>
  <c r="C1622" i="1"/>
  <c r="I39" i="3"/>
  <c r="G342" i="9"/>
  <c r="E342" i="9" s="1"/>
  <c r="G78" i="1"/>
  <c r="H78" i="1"/>
  <c r="G516" i="1"/>
  <c r="H516" i="1"/>
  <c r="G316" i="1"/>
  <c r="H316" i="1"/>
  <c r="B299" i="9" l="1"/>
  <c r="E341" i="9"/>
  <c r="B342" i="9"/>
  <c r="E346" i="9"/>
  <c r="B347" i="9"/>
  <c r="C412" i="1"/>
  <c r="F417" i="4"/>
  <c r="H529" i="1"/>
  <c r="G529" i="1"/>
  <c r="F418" i="4"/>
  <c r="C413" i="1"/>
  <c r="D423" i="4"/>
  <c r="F299" i="4"/>
  <c r="D301" i="4"/>
  <c r="C295" i="1"/>
  <c r="K3" i="9"/>
  <c r="I9" i="3"/>
  <c r="F639" i="4"/>
  <c r="C633" i="1"/>
  <c r="G1622" i="1"/>
  <c r="H1622" i="1"/>
  <c r="H11" i="3"/>
  <c r="H2" i="1"/>
  <c r="G2" i="1"/>
  <c r="F300" i="4"/>
  <c r="C296" i="1"/>
  <c r="G1537" i="1"/>
  <c r="H1537" i="1"/>
  <c r="G1181" i="1"/>
  <c r="H1181" i="1"/>
  <c r="E423" i="4"/>
  <c r="E424" i="4" s="1"/>
  <c r="D419" i="1" s="1"/>
  <c r="E301" i="4"/>
  <c r="D297" i="1" s="1"/>
  <c r="D295" i="1"/>
  <c r="H148" i="1"/>
  <c r="G148" i="1"/>
  <c r="G1011" i="1"/>
  <c r="H1011" i="1"/>
  <c r="H303" i="1"/>
  <c r="G303" i="1"/>
  <c r="D417" i="1"/>
  <c r="E643" i="4"/>
  <c r="D424" i="4"/>
  <c r="F422" i="4"/>
  <c r="C417" i="1"/>
  <c r="D643" i="4"/>
  <c r="F640" i="4"/>
  <c r="C634" i="1"/>
  <c r="F176" i="5"/>
  <c r="C1180" i="1"/>
  <c r="H355" i="1"/>
  <c r="G355" i="1"/>
  <c r="G633" i="1" l="1"/>
  <c r="H633" i="1"/>
  <c r="G295" i="1"/>
  <c r="H295" i="1"/>
  <c r="H413" i="1"/>
  <c r="G413" i="1"/>
  <c r="N3" i="9"/>
  <c r="I11" i="3"/>
  <c r="F301" i="4"/>
  <c r="C297" i="1"/>
  <c r="G412" i="1"/>
  <c r="H412" i="1"/>
  <c r="F424" i="4"/>
  <c r="C419" i="1"/>
  <c r="H634" i="1"/>
  <c r="G634" i="1"/>
  <c r="G417" i="1"/>
  <c r="H417" i="1"/>
  <c r="G296" i="1"/>
  <c r="H296" i="1"/>
  <c r="G1180" i="1"/>
  <c r="H1180" i="1"/>
  <c r="H8" i="3"/>
  <c r="D645" i="4"/>
  <c r="F643" i="4"/>
  <c r="C637" i="1"/>
  <c r="D637" i="1"/>
  <c r="E425" i="4"/>
  <c r="D420" i="1" s="1"/>
  <c r="E644" i="4"/>
  <c r="E645" i="4" s="1"/>
  <c r="D418" i="1"/>
  <c r="H20" i="9"/>
  <c r="D644" i="4"/>
  <c r="D425" i="4"/>
  <c r="C418" i="1"/>
  <c r="F423" i="4"/>
  <c r="G20" i="9"/>
  <c r="H418" i="1" l="1"/>
  <c r="G418" i="1"/>
  <c r="D639" i="1"/>
  <c r="M3" i="9"/>
  <c r="F425" i="4"/>
  <c r="C420" i="1"/>
  <c r="E646" i="4"/>
  <c r="E649" i="4" s="1"/>
  <c r="D638" i="1"/>
  <c r="H637" i="1"/>
  <c r="G637" i="1"/>
  <c r="H419" i="1"/>
  <c r="G419" i="1"/>
  <c r="H297" i="1"/>
  <c r="G297" i="1"/>
  <c r="C639" i="1"/>
  <c r="F645" i="4"/>
  <c r="E20" i="9"/>
  <c r="B20" i="9" s="1"/>
  <c r="F644" i="4"/>
  <c r="D646" i="4"/>
  <c r="C638" i="1"/>
  <c r="D643" i="1" l="1"/>
  <c r="I18" i="3"/>
  <c r="H638" i="1"/>
  <c r="G638" i="1"/>
  <c r="F646" i="4"/>
  <c r="D650" i="4"/>
  <c r="C640" i="1"/>
  <c r="H639" i="1"/>
  <c r="G639" i="1"/>
  <c r="H420" i="1"/>
  <c r="G420" i="1"/>
  <c r="D649" i="4"/>
  <c r="E650" i="4"/>
  <c r="D640" i="1"/>
  <c r="G334" i="9"/>
  <c r="H334" i="9"/>
  <c r="H640" i="1" l="1"/>
  <c r="G640" i="1"/>
  <c r="E334" i="9"/>
  <c r="F650" i="4"/>
  <c r="H19" i="3"/>
  <c r="C644" i="1"/>
  <c r="H18" i="3"/>
  <c r="F649" i="4"/>
  <c r="C643" i="1"/>
  <c r="G297" i="9"/>
  <c r="E297" i="9" s="1"/>
  <c r="B297" i="9" s="1"/>
  <c r="I19" i="3"/>
  <c r="D644" i="1"/>
  <c r="H7" i="3" s="1"/>
  <c r="J3" i="9" l="1"/>
  <c r="H644" i="1"/>
  <c r="G644" i="1"/>
  <c r="H643" i="1"/>
  <c r="G643" i="1"/>
  <c r="B334" i="9"/>
  <c r="E298" i="9"/>
  <c r="I8" i="3" s="1"/>
  <c r="G295" i="9" l="1"/>
  <c r="L293" i="9"/>
  <c r="F293" i="9" s="1"/>
  <c r="H295" i="9"/>
  <c r="G18" i="9"/>
  <c r="H18" i="9"/>
  <c r="H21" i="9"/>
  <c r="I9" i="9"/>
  <c r="G16" i="9"/>
  <c r="G17" i="9"/>
  <c r="J8" i="9"/>
  <c r="H16" i="9"/>
  <c r="K10" i="9"/>
  <c r="H22" i="9"/>
  <c r="J9" i="9"/>
  <c r="K9" i="9"/>
  <c r="J6" i="9"/>
  <c r="K7" i="9"/>
  <c r="G15" i="9"/>
  <c r="J7" i="9"/>
  <c r="J12" i="9"/>
  <c r="K6" i="9"/>
  <c r="I17" i="9"/>
  <c r="H17" i="9"/>
  <c r="L16" i="9"/>
  <c r="K11" i="9"/>
  <c r="J17" i="9"/>
  <c r="I12" i="9"/>
  <c r="J5" i="9"/>
  <c r="K5" i="9"/>
  <c r="J10" i="9"/>
  <c r="G21" i="9"/>
  <c r="I5" i="9"/>
  <c r="J13" i="9"/>
  <c r="I7" i="9"/>
  <c r="I8" i="9"/>
  <c r="G22" i="9"/>
  <c r="M16" i="9"/>
  <c r="H15" i="9"/>
  <c r="I13" i="9"/>
  <c r="M15" i="9"/>
  <c r="I6" i="9"/>
  <c r="K12" i="9"/>
  <c r="I11" i="9"/>
  <c r="J11" i="9"/>
  <c r="L15" i="9"/>
  <c r="K8" i="9"/>
  <c r="K13" i="9"/>
  <c r="E21" i="9" l="1"/>
  <c r="B21" i="9" s="1"/>
  <c r="E295" i="9"/>
  <c r="B295" i="9" s="1"/>
  <c r="E22" i="9"/>
  <c r="B22" i="9" s="1"/>
  <c r="E7" i="9"/>
  <c r="B7" i="9" s="1"/>
  <c r="E5" i="9"/>
  <c r="B5" i="9" s="1"/>
  <c r="F16" i="9"/>
  <c r="E16" i="9"/>
  <c r="E18" i="9"/>
  <c r="B18" i="9" s="1"/>
  <c r="E11" i="9"/>
  <c r="B11" i="9" s="1"/>
  <c r="E13" i="9"/>
  <c r="B13" i="9" s="1"/>
  <c r="E8" i="9"/>
  <c r="B8" i="9" s="1"/>
  <c r="E12" i="9"/>
  <c r="B12" i="9" s="1"/>
  <c r="E9" i="9"/>
  <c r="B9" i="9" s="1"/>
  <c r="E10" i="9"/>
  <c r="B10" i="9" s="1"/>
  <c r="E15" i="9"/>
  <c r="B293" i="9"/>
  <c r="F23" i="9"/>
  <c r="F15" i="9"/>
  <c r="E6" i="9"/>
  <c r="B6" i="9" s="1"/>
  <c r="E17" i="9"/>
  <c r="B17" i="9" s="1"/>
  <c r="E23" i="9"/>
  <c r="I7" i="3" s="1"/>
  <c r="F14" i="9" l="1"/>
  <c r="F3" i="9" s="1"/>
  <c r="B16"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<sst xmlns="http://schemas.openxmlformats.org/spreadsheetml/2006/main" count="4719" uniqueCount="3650">
  <si>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</si>
  <si>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</si>
  <si>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</si>
  <si>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</si>
  <si>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</si>
  <si>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</si>
  <si>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</si>
  <si>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</si>
  <si>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</si>
  <si>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</si>
  <si>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</si>
  <si>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</si>
  <si>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</si>
  <si>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</si>
  <si>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</si>
  <si>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</si>
  <si>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</si>
  <si>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</si>
  <si>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</si>
  <si>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</si>
  <si>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</si>
  <si>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</si>
  <si>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</si>
  <si>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</si>
  <si>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</si>
  <si>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</si>
  <si>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</si>
  <si>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</si>
  <si>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</si>
  <si>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</si>
  <si>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</si>
  <si>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MONTOVJERNA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</si>
  <si>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</si>
  <si>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</si>
  <si>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</si>
  <si>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</si>
  <si>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</si>
  <si>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</si>
  <si>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</si>
  <si>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</si>
  <si>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</si>
  <si>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</si>
  <si>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</si>
  <si>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</si>
  <si>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</si>
  <si>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</si>
  <si>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</si>
  <si>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</si>
  <si>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</si>
  <si>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</si>
  <si>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</si>
  <si>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</si>
  <si>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</si>
  <si>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</si>
  <si>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</si>
  <si>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</si>
  <si>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51378 - OSNOVNA ŠKOLA MONTOVJERNA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</si>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</sst>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891382.12999999989</v>
      </c>
      <c r="D2" s="6">
        <f>'PR-RAS'!E6</f>
        <v>975568.34000000008</v>
      </c>
      <c r="E2" s="6">
        <v>0</v>
      </c>
      <c r="F2" s="6">
        <v>0</v>
      </c>
      <c r="G2" s="7">
        <f t="shared" ref="G2:G274" si="0">(B2/1000)*(C2*1+D2*2)</f>
        <v>2842.51881</v>
      </c>
      <c r="H2" s="7">
        <f t="shared" ref="H2:H27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612473.73</v>
      </c>
      <c r="D45" s="1">
        <f>'PR-RAS'!E49</f>
        <v>684178.79</v>
      </c>
      <c r="E45" s="1">
        <v>0</v>
      </c>
      <c r="F45" s="1">
        <v>0</v>
      </c>
      <c r="G45" s="2">
        <f t="shared" si="0"/>
        <v>87156.577640000003</v>
      </c>
      <c r="H45" s="2">
        <f t="shared" si="1"/>
        <v>0.47999999998137355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1343.26</v>
      </c>
      <c r="D54" s="1">
        <f>'PR-RAS'!E58</f>
        <v>2677.38</v>
      </c>
      <c r="E54" s="1">
        <v>0</v>
      </c>
      <c r="F54" s="1">
        <v>0</v>
      </c>
      <c r="G54" s="2">
        <f t="shared" si="0"/>
        <v>354.99506000000002</v>
      </c>
      <c r="H54" s="2">
        <f t="shared" si="1"/>
        <v>0.64000000000010004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1343.26</v>
      </c>
      <c r="D55" s="1">
        <f>'PR-RAS'!E59</f>
        <v>2677.38</v>
      </c>
      <c r="E55" s="1">
        <v>0</v>
      </c>
      <c r="F55" s="1">
        <v>0</v>
      </c>
      <c r="G55" s="2">
        <f t="shared" si="0"/>
        <v>361.69308000000001</v>
      </c>
      <c r="H55" s="2">
        <f t="shared" si="1"/>
        <v>0.64000000000010004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611130.47</v>
      </c>
      <c r="D64" s="1">
        <f>'PR-RAS'!E68</f>
        <v>681501.41</v>
      </c>
      <c r="E64" s="1">
        <v>0</v>
      </c>
      <c r="F64" s="1">
        <v>0</v>
      </c>
      <c r="G64" s="2">
        <f t="shared" si="0"/>
        <v>124370.39727</v>
      </c>
      <c r="H64" s="2">
        <f t="shared" si="1"/>
        <v>0.88000000000465661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611130.47</v>
      </c>
      <c r="D65" s="1">
        <f>'PR-RAS'!E69</f>
        <v>681501.41</v>
      </c>
      <c r="E65" s="1">
        <v>0</v>
      </c>
      <c r="F65" s="1">
        <v>0</v>
      </c>
      <c r="G65" s="2">
        <f t="shared" si="0"/>
        <v>126344.53056</v>
      </c>
      <c r="H65" s="2">
        <f t="shared" si="1"/>
        <v>0.88000000000465661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0.12</v>
      </c>
      <c r="E78" s="1">
        <v>0</v>
      </c>
      <c r="F78" s="1">
        <v>0</v>
      </c>
      <c r="G78" s="2">
        <f t="shared" si="0"/>
        <v>2.6949999999999998E-2</v>
      </c>
      <c r="H78" s="2">
        <f t="shared" si="1"/>
        <v>0.22999999999999998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0.12</v>
      </c>
      <c r="E79" s="1">
        <v>0</v>
      </c>
      <c r="F79" s="1">
        <v>0</v>
      </c>
      <c r="G79" s="2">
        <f t="shared" si="0"/>
        <v>2.7299999999999998E-2</v>
      </c>
      <c r="H79" s="2">
        <f t="shared" si="1"/>
        <v>0.22999999999999998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0.12</v>
      </c>
      <c r="E81" s="1">
        <v>0</v>
      </c>
      <c r="F81" s="1">
        <v>0</v>
      </c>
      <c r="G81" s="2">
        <f t="shared" si="0"/>
        <v>2.7999999999999997E-2</v>
      </c>
      <c r="H81" s="2">
        <f t="shared" si="1"/>
        <v>0.22999999999999998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74956.33</v>
      </c>
      <c r="D102" s="1">
        <f>'PR-RAS'!E106</f>
        <v>78837.460000000006</v>
      </c>
      <c r="E102" s="1">
        <v>0</v>
      </c>
      <c r="F102" s="1">
        <v>0</v>
      </c>
      <c r="G102" s="2">
        <f t="shared" si="0"/>
        <v>23495.756250000002</v>
      </c>
      <c r="H102" s="2">
        <f t="shared" si="1"/>
        <v>0.79000000000814907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74956.33</v>
      </c>
      <c r="D108" s="1">
        <f>'PR-RAS'!E112</f>
        <v>78837.460000000006</v>
      </c>
      <c r="E108" s="1">
        <v>0</v>
      </c>
      <c r="F108" s="1">
        <v>0</v>
      </c>
      <c r="G108" s="2">
        <f t="shared" si="0"/>
        <v>24891.543750000001</v>
      </c>
      <c r="H108" s="2">
        <f t="shared" si="1"/>
        <v>0.79000000000814907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74956.33</v>
      </c>
      <c r="D113" s="1">
        <f>'PR-RAS'!E117</f>
        <v>78837.460000000006</v>
      </c>
      <c r="E113" s="1">
        <v>0</v>
      </c>
      <c r="F113" s="1">
        <v>0</v>
      </c>
      <c r="G113" s="2">
        <f t="shared" si="0"/>
        <v>26054.7</v>
      </c>
      <c r="H113" s="2">
        <f t="shared" si="1"/>
        <v>0.79000000000814907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811</v>
      </c>
      <c r="D121" s="1">
        <f>'PR-RAS'!E125</f>
        <v>5092.16</v>
      </c>
      <c r="E121" s="1">
        <v>0</v>
      </c>
      <c r="F121" s="1">
        <v>0</v>
      </c>
      <c r="G121" s="2">
        <f t="shared" si="0"/>
        <v>1319.4384</v>
      </c>
      <c r="H121" s="2">
        <f t="shared" si="1"/>
        <v>0.15999999999985448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300</v>
      </c>
      <c r="D122" s="1">
        <f>'PR-RAS'!E126</f>
        <v>0</v>
      </c>
      <c r="E122" s="1">
        <v>0</v>
      </c>
      <c r="F122" s="1">
        <v>0</v>
      </c>
      <c r="G122" s="2">
        <f t="shared" si="0"/>
        <v>36.299999999999997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300</v>
      </c>
      <c r="D124" s="1">
        <f>'PR-RAS'!E128</f>
        <v>0</v>
      </c>
      <c r="E124" s="1">
        <v>0</v>
      </c>
      <c r="F124" s="1">
        <v>0</v>
      </c>
      <c r="G124" s="2">
        <f t="shared" si="0"/>
        <v>36.9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511</v>
      </c>
      <c r="D125" s="1">
        <f>'PR-RAS'!E129</f>
        <v>5092.16</v>
      </c>
      <c r="E125" s="1">
        <v>0</v>
      </c>
      <c r="F125" s="1">
        <v>0</v>
      </c>
      <c r="G125" s="2">
        <f t="shared" si="0"/>
        <v>1326.2196799999999</v>
      </c>
      <c r="H125" s="2">
        <f t="shared" si="1"/>
        <v>0.15999999999985448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511</v>
      </c>
      <c r="D126" s="1">
        <f>'PR-RAS'!E130</f>
        <v>1843.18</v>
      </c>
      <c r="E126" s="1">
        <v>0</v>
      </c>
      <c r="F126" s="1">
        <v>0</v>
      </c>
      <c r="G126" s="2">
        <f t="shared" si="0"/>
        <v>524.67000000000007</v>
      </c>
      <c r="H126" s="2">
        <f t="shared" si="1"/>
        <v>0.18000000000006366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3248.98</v>
      </c>
      <c r="E127" s="1">
        <v>0</v>
      </c>
      <c r="F127" s="1">
        <v>0</v>
      </c>
      <c r="G127" s="2">
        <f t="shared" si="0"/>
        <v>818.74296000000004</v>
      </c>
      <c r="H127" s="2">
        <f t="shared" si="1"/>
        <v>1.999999999998181E-2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203140.96</v>
      </c>
      <c r="D130" s="1">
        <f>'PR-RAS'!E134</f>
        <v>207459.81</v>
      </c>
      <c r="E130" s="1">
        <v>0</v>
      </c>
      <c r="F130" s="1">
        <v>0</v>
      </c>
      <c r="G130" s="2">
        <f t="shared" si="0"/>
        <v>79729.81482</v>
      </c>
      <c r="H130" s="2">
        <f t="shared" si="1"/>
        <v>0.23000000001047738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203140.96</v>
      </c>
      <c r="D131" s="1">
        <f>'PR-RAS'!E135</f>
        <v>207459.81</v>
      </c>
      <c r="E131" s="1">
        <v>0</v>
      </c>
      <c r="F131" s="1">
        <v>0</v>
      </c>
      <c r="G131" s="2">
        <f t="shared" si="0"/>
        <v>80347.875400000004</v>
      </c>
      <c r="H131" s="2">
        <f t="shared" si="1"/>
        <v>0.23000000001047738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203140.96</v>
      </c>
      <c r="D132" s="1">
        <f>'PR-RAS'!E136</f>
        <v>205563.09</v>
      </c>
      <c r="E132" s="1">
        <v>0</v>
      </c>
      <c r="F132" s="1">
        <v>0</v>
      </c>
      <c r="G132" s="2">
        <f t="shared" si="0"/>
        <v>80468.995340000009</v>
      </c>
      <c r="H132" s="2">
        <f t="shared" si="1"/>
        <v>0.13000000000465661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1896.72</v>
      </c>
      <c r="E133" s="1">
        <v>0</v>
      </c>
      <c r="F133" s="1">
        <v>0</v>
      </c>
      <c r="G133" s="2">
        <f t="shared" si="0"/>
        <v>500.73408000000001</v>
      </c>
      <c r="H133" s="2">
        <f t="shared" si="1"/>
        <v>0.27999999999997272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879713.72000000009</v>
      </c>
      <c r="D148" s="1">
        <f>'PR-RAS'!E152</f>
        <v>1076039.54</v>
      </c>
      <c r="E148" s="1">
        <v>0</v>
      </c>
      <c r="F148" s="1">
        <v>0</v>
      </c>
      <c r="G148" s="2">
        <f t="shared" si="0"/>
        <v>445673.5416</v>
      </c>
      <c r="H148" s="2">
        <f t="shared" si="1"/>
        <v>0.73999999987427145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680973.95000000007</v>
      </c>
      <c r="D149" s="1">
        <f>'PR-RAS'!E153</f>
        <v>865673.5</v>
      </c>
      <c r="E149" s="1">
        <v>0</v>
      </c>
      <c r="F149" s="1">
        <v>0</v>
      </c>
      <c r="G149" s="2">
        <f t="shared" si="0"/>
        <v>357023.50060000003</v>
      </c>
      <c r="H149" s="2">
        <f t="shared" si="1"/>
        <v>0.54999999993015081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561809.37</v>
      </c>
      <c r="D150" s="1">
        <f>'PR-RAS'!E154</f>
        <v>717834.86</v>
      </c>
      <c r="E150" s="1">
        <v>0</v>
      </c>
      <c r="F150" s="1">
        <v>0</v>
      </c>
      <c r="G150" s="2">
        <f t="shared" si="0"/>
        <v>297624.38440999994</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561809.37</v>
      </c>
      <c r="D151" s="1">
        <f>'PR-RAS'!E155</f>
        <v>717834.86</v>
      </c>
      <c r="E151" s="1">
        <v>0</v>
      </c>
      <c r="F151" s="1">
        <v>0</v>
      </c>
      <c r="G151" s="2">
        <f t="shared" si="0"/>
        <v>299621.86349999998</v>
      </c>
      <c r="H151" s="2">
        <f t="shared" si="1"/>
        <v>0.51000000000931323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26464.67</v>
      </c>
      <c r="D155" s="1">
        <f>'PR-RAS'!E159</f>
        <v>30204.91</v>
      </c>
      <c r="E155" s="1">
        <v>0</v>
      </c>
      <c r="F155" s="1">
        <v>0</v>
      </c>
      <c r="G155" s="2">
        <f t="shared" si="0"/>
        <v>13378.671459999998</v>
      </c>
      <c r="H155" s="2">
        <f t="shared" si="1"/>
        <v>0.42000000000189175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92699.91</v>
      </c>
      <c r="D156" s="1">
        <f>'PR-RAS'!E160</f>
        <v>117633.73</v>
      </c>
      <c r="E156" s="1">
        <v>0</v>
      </c>
      <c r="F156" s="1">
        <v>0</v>
      </c>
      <c r="G156" s="2">
        <f t="shared" si="0"/>
        <v>50834.942349999998</v>
      </c>
      <c r="H156" s="2">
        <f t="shared" si="1"/>
        <v>0.36000000000058208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92699.91</v>
      </c>
      <c r="D158" s="1">
        <f>'PR-RAS'!E162</f>
        <v>117633.73</v>
      </c>
      <c r="E158" s="1">
        <v>0</v>
      </c>
      <c r="F158" s="1">
        <v>0</v>
      </c>
      <c r="G158" s="2">
        <f t="shared" si="0"/>
        <v>51490.877090000002</v>
      </c>
      <c r="H158" s="2">
        <f t="shared" si="1"/>
        <v>0.36000000000058208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194685.09</v>
      </c>
      <c r="D160" s="1">
        <f>'PR-RAS'!E164</f>
        <v>205361.04</v>
      </c>
      <c r="E160" s="1">
        <v>0</v>
      </c>
      <c r="F160" s="1">
        <v>0</v>
      </c>
      <c r="G160" s="2">
        <f t="shared" si="0"/>
        <v>96259.740030000015</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16130.53</v>
      </c>
      <c r="D161" s="1">
        <f>'PR-RAS'!E165</f>
        <v>16060.4</v>
      </c>
      <c r="E161" s="1">
        <v>0</v>
      </c>
      <c r="F161" s="1">
        <v>0</v>
      </c>
      <c r="G161" s="2">
        <f t="shared" si="0"/>
        <v>7720.2128000000002</v>
      </c>
      <c r="H161" s="2">
        <f t="shared" si="1"/>
        <v>0.86999999999898137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2345.86</v>
      </c>
      <c r="D162" s="1">
        <f>'PR-RAS'!E166</f>
        <v>2854.24</v>
      </c>
      <c r="E162" s="1">
        <v>0</v>
      </c>
      <c r="F162" s="1">
        <v>0</v>
      </c>
      <c r="G162" s="2">
        <f t="shared" si="0"/>
        <v>1296.74874</v>
      </c>
      <c r="H162" s="2">
        <f t="shared" si="1"/>
        <v>0.37999999999965439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12459.67</v>
      </c>
      <c r="D163" s="1">
        <f>'PR-RAS'!E167</f>
        <v>12961.16</v>
      </c>
      <c r="E163" s="1">
        <v>0</v>
      </c>
      <c r="F163" s="1">
        <v>0</v>
      </c>
      <c r="G163" s="2">
        <f t="shared" si="0"/>
        <v>6217.88238</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1325</v>
      </c>
      <c r="D164" s="1">
        <f>'PR-RAS'!E168</f>
        <v>245</v>
      </c>
      <c r="E164" s="1">
        <v>0</v>
      </c>
      <c r="F164" s="1">
        <v>0</v>
      </c>
      <c r="G164" s="2">
        <f t="shared" si="0"/>
        <v>295.84500000000003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117385.23</v>
      </c>
      <c r="D166" s="1">
        <f>'PR-RAS'!E170</f>
        <v>123143.61999999998</v>
      </c>
      <c r="E166" s="1">
        <v>0</v>
      </c>
      <c r="F166" s="1">
        <v>0</v>
      </c>
      <c r="G166" s="2">
        <f t="shared" si="0"/>
        <v>60005.957549999999</v>
      </c>
      <c r="H166" s="2">
        <f t="shared" si="1"/>
        <v>0.61000000001513399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15928.45</v>
      </c>
      <c r="D167" s="1">
        <f>'PR-RAS'!E171</f>
        <v>14828.86</v>
      </c>
      <c r="E167" s="1">
        <v>0</v>
      </c>
      <c r="F167" s="1">
        <v>0</v>
      </c>
      <c r="G167" s="2">
        <f t="shared" si="0"/>
        <v>7567.30422</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85086.99</v>
      </c>
      <c r="D168" s="1">
        <f>'PR-RAS'!E172</f>
        <v>90247.64</v>
      </c>
      <c r="E168" s="1">
        <v>0</v>
      </c>
      <c r="F168" s="1">
        <v>0</v>
      </c>
      <c r="G168" s="2">
        <f t="shared" si="0"/>
        <v>44352.239090000003</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14616.57</v>
      </c>
      <c r="D169" s="1">
        <f>'PR-RAS'!E173</f>
        <v>15390.01</v>
      </c>
      <c r="E169" s="1">
        <v>0</v>
      </c>
      <c r="F169" s="1">
        <v>0</v>
      </c>
      <c r="G169" s="2">
        <f t="shared" si="0"/>
        <v>7626.6271200000001</v>
      </c>
      <c r="H169" s="2">
        <f t="shared" si="1"/>
        <v>0.44000000000050932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675.78</v>
      </c>
      <c r="D170" s="1">
        <f>'PR-RAS'!E174</f>
        <v>1273.73</v>
      </c>
      <c r="E170" s="1">
        <v>0</v>
      </c>
      <c r="F170" s="1">
        <v>0</v>
      </c>
      <c r="G170" s="2">
        <f t="shared" si="0"/>
        <v>544.72756000000004</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840.01</v>
      </c>
      <c r="D171" s="1">
        <f>'PR-RAS'!E175</f>
        <v>672.43</v>
      </c>
      <c r="E171" s="1">
        <v>0</v>
      </c>
      <c r="F171" s="1">
        <v>0</v>
      </c>
      <c r="G171" s="2">
        <f t="shared" si="0"/>
        <v>371.42790000000002</v>
      </c>
      <c r="H171" s="2">
        <f t="shared" si="1"/>
        <v>0.43999999999994088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237.43</v>
      </c>
      <c r="D173" s="1">
        <f>'PR-RAS'!E177</f>
        <v>730.95</v>
      </c>
      <c r="E173" s="1">
        <v>0</v>
      </c>
      <c r="F173" s="1">
        <v>0</v>
      </c>
      <c r="G173" s="2">
        <f t="shared" si="0"/>
        <v>292.28476000000001</v>
      </c>
      <c r="H173" s="2">
        <f t="shared" si="1"/>
        <v>0.47999999999996135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50308.71</v>
      </c>
      <c r="D174" s="1">
        <f>'PR-RAS'!E178</f>
        <v>58508.92</v>
      </c>
      <c r="E174" s="1">
        <v>0</v>
      </c>
      <c r="F174" s="1">
        <v>0</v>
      </c>
      <c r="G174" s="2">
        <f t="shared" si="0"/>
        <v>28947.493149999995</v>
      </c>
      <c r="H174" s="2">
        <f t="shared" si="1"/>
        <v>0.37000000000261934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2299.38</v>
      </c>
      <c r="D175" s="1">
        <f>'PR-RAS'!E179</f>
        <v>3172.3</v>
      </c>
      <c r="E175" s="1">
        <v>0</v>
      </c>
      <c r="F175" s="1">
        <v>0</v>
      </c>
      <c r="G175" s="2">
        <f t="shared" si="0"/>
        <v>1504.0525199999997</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11945.67</v>
      </c>
      <c r="D176" s="1">
        <f>'PR-RAS'!E180</f>
        <v>20879.169999999998</v>
      </c>
      <c r="E176" s="1">
        <v>0</v>
      </c>
      <c r="F176" s="1">
        <v>0</v>
      </c>
      <c r="G176" s="2">
        <f t="shared" si="0"/>
        <v>9398.2017499999984</v>
      </c>
      <c r="H176" s="2">
        <f t="shared" si="1"/>
        <v>0.49999999999818101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10880.41</v>
      </c>
      <c r="D178" s="1">
        <f>'PR-RAS'!E182</f>
        <v>11063.18</v>
      </c>
      <c r="E178" s="1">
        <v>0</v>
      </c>
      <c r="F178" s="1">
        <v>0</v>
      </c>
      <c r="G178" s="2">
        <f t="shared" si="0"/>
        <v>5842.1982900000003</v>
      </c>
      <c r="H178" s="2">
        <f t="shared" si="1"/>
        <v>0.59000000000014552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4002.13</v>
      </c>
      <c r="D180" s="1">
        <f>'PR-RAS'!E184</f>
        <v>379.8</v>
      </c>
      <c r="E180" s="1">
        <v>0</v>
      </c>
      <c r="F180" s="1">
        <v>0</v>
      </c>
      <c r="G180" s="2">
        <f t="shared" si="0"/>
        <v>852.34967000000006</v>
      </c>
      <c r="H180" s="2">
        <f t="shared" si="1"/>
        <v>0.33000000000009777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9010.24</v>
      </c>
      <c r="D181" s="1">
        <f>'PR-RAS'!E185</f>
        <v>9769.8700000000008</v>
      </c>
      <c r="E181" s="1">
        <v>0</v>
      </c>
      <c r="F181" s="1">
        <v>0</v>
      </c>
      <c r="G181" s="2">
        <f t="shared" si="0"/>
        <v>5138.9964</v>
      </c>
      <c r="H181" s="2">
        <f t="shared" si="1"/>
        <v>0.36999999999898137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2820.32</v>
      </c>
      <c r="D182" s="1">
        <f>'PR-RAS'!E186</f>
        <v>2870.1</v>
      </c>
      <c r="E182" s="1">
        <v>0</v>
      </c>
      <c r="F182" s="1">
        <v>0</v>
      </c>
      <c r="G182" s="2">
        <f t="shared" si="0"/>
        <v>1549.4541200000001</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9350.56</v>
      </c>
      <c r="D183" s="1">
        <f>'PR-RAS'!E187</f>
        <v>10374.5</v>
      </c>
      <c r="E183" s="1">
        <v>0</v>
      </c>
      <c r="F183" s="1">
        <v>0</v>
      </c>
      <c r="G183" s="2">
        <f t="shared" si="0"/>
        <v>5478.1199199999992</v>
      </c>
      <c r="H183" s="2">
        <f t="shared" si="1"/>
        <v>0.94000000000050932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10860.62</v>
      </c>
      <c r="D190" s="1">
        <f>'PR-RAS'!E194</f>
        <v>7648.1</v>
      </c>
      <c r="E190" s="1">
        <v>0</v>
      </c>
      <c r="F190" s="1">
        <v>0</v>
      </c>
      <c r="G190" s="2">
        <f t="shared" si="0"/>
        <v>4943.6389799999997</v>
      </c>
      <c r="H190" s="2">
        <f t="shared" si="1"/>
        <v>0.47999999999956344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2112.75</v>
      </c>
      <c r="D191" s="1">
        <f>'PR-RAS'!E195</f>
        <v>2112.75</v>
      </c>
      <c r="E191" s="1">
        <v>0</v>
      </c>
      <c r="F191" s="1">
        <v>0</v>
      </c>
      <c r="G191" s="2">
        <f t="shared" si="0"/>
        <v>1204.2674999999999</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2636.65</v>
      </c>
      <c r="D192" s="1">
        <f>'PR-RAS'!E196</f>
        <v>2636.65</v>
      </c>
      <c r="E192" s="1">
        <v>0</v>
      </c>
      <c r="F192" s="1">
        <v>0</v>
      </c>
      <c r="G192" s="2">
        <f t="shared" si="0"/>
        <v>1510.8004500000002</v>
      </c>
      <c r="H192" s="2">
        <f t="shared" si="1"/>
        <v>0.6999999999998181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1107.77</v>
      </c>
      <c r="D193" s="1">
        <f>'PR-RAS'!E197</f>
        <v>572.92999999999995</v>
      </c>
      <c r="E193" s="1">
        <v>0</v>
      </c>
      <c r="F193" s="1">
        <v>0</v>
      </c>
      <c r="G193" s="2">
        <f t="shared" si="0"/>
        <v>432.69696000000005</v>
      </c>
      <c r="H193" s="2">
        <f t="shared" si="1"/>
        <v>0.30000000000006821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78.09</v>
      </c>
      <c r="D194" s="1">
        <f>'PR-RAS'!E198</f>
        <v>70</v>
      </c>
      <c r="E194" s="1">
        <v>0</v>
      </c>
      <c r="F194" s="1">
        <v>0</v>
      </c>
      <c r="G194" s="2">
        <f t="shared" si="0"/>
        <v>42.091370000000005</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2223.5300000000002</v>
      </c>
      <c r="D195" s="1">
        <f>'PR-RAS'!E199</f>
        <v>498</v>
      </c>
      <c r="E195" s="1">
        <v>0</v>
      </c>
      <c r="F195" s="1">
        <v>0</v>
      </c>
      <c r="G195" s="2">
        <f t="shared" si="0"/>
        <v>624.58882000000006</v>
      </c>
      <c r="H195" s="2">
        <f t="shared" si="1"/>
        <v>0.46999999999979991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2701.83</v>
      </c>
      <c r="D197" s="1">
        <f>'PR-RAS'!E201</f>
        <v>1757.77</v>
      </c>
      <c r="E197" s="1">
        <v>0</v>
      </c>
      <c r="F197" s="1">
        <v>0</v>
      </c>
      <c r="G197" s="2">
        <f t="shared" si="0"/>
        <v>1218.6045200000001</v>
      </c>
      <c r="H197" s="2">
        <f t="shared" si="1"/>
        <v>0.40000000000009095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594.62</v>
      </c>
      <c r="D198" s="1">
        <f>'PR-RAS'!E202</f>
        <v>509.83</v>
      </c>
      <c r="E198" s="1">
        <v>0</v>
      </c>
      <c r="F198" s="1">
        <v>0</v>
      </c>
      <c r="G198" s="2">
        <f t="shared" si="0"/>
        <v>318.01316000000003</v>
      </c>
      <c r="H198" s="2">
        <f t="shared" si="1"/>
        <v>0.55000000000001137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594.62</v>
      </c>
      <c r="D212" s="1">
        <f>'PR-RAS'!E216</f>
        <v>509.83</v>
      </c>
      <c r="E212" s="1">
        <v>0</v>
      </c>
      <c r="F212" s="1">
        <v>0</v>
      </c>
      <c r="G212" s="2">
        <f t="shared" si="0"/>
        <v>340.61307999999997</v>
      </c>
      <c r="H212" s="2">
        <f t="shared" si="1"/>
        <v>0.55000000000001137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594.62</v>
      </c>
      <c r="D213" s="1">
        <f>'PR-RAS'!E217</f>
        <v>509.83</v>
      </c>
      <c r="E213" s="1">
        <v>0</v>
      </c>
      <c r="F213" s="1">
        <v>0</v>
      </c>
      <c r="G213" s="2">
        <f t="shared" si="0"/>
        <v>342.22735999999998</v>
      </c>
      <c r="H213" s="2">
        <f t="shared" si="1"/>
        <v>0.55000000000001137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2519.56</v>
      </c>
      <c r="D258" s="1">
        <f>'PR-RAS'!E262</f>
        <v>3517.38</v>
      </c>
      <c r="E258" s="1">
        <v>0</v>
      </c>
      <c r="F258" s="1">
        <v>0</v>
      </c>
      <c r="G258" s="2">
        <f t="shared" si="0"/>
        <v>2455.4602399999999</v>
      </c>
      <c r="H258" s="2">
        <f t="shared" si="1"/>
        <v>0.82000000000016371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2519.56</v>
      </c>
      <c r="D265" s="1">
        <f>'PR-RAS'!E269</f>
        <v>3517.38</v>
      </c>
      <c r="E265" s="1">
        <v>0</v>
      </c>
      <c r="F265" s="1">
        <v>0</v>
      </c>
      <c r="G265" s="2">
        <f t="shared" si="0"/>
        <v>2522.3404799999998</v>
      </c>
      <c r="H265" s="2">
        <f t="shared" si="1"/>
        <v>0.82000000000016371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2519.56</v>
      </c>
      <c r="D267" s="1">
        <f>'PR-RAS'!E271</f>
        <v>3517.38</v>
      </c>
      <c r="E267" s="1">
        <v>0</v>
      </c>
      <c r="F267" s="1">
        <v>0</v>
      </c>
      <c r="G267" s="2">
        <f t="shared" si="0"/>
        <v>2541.4491200000002</v>
      </c>
      <c r="H267" s="2">
        <f t="shared" si="1"/>
        <v>0.82000000000016371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940.5</v>
      </c>
      <c r="D269" s="1">
        <f>'PR-RAS'!E273</f>
        <v>977.79</v>
      </c>
      <c r="E269" s="1">
        <v>0</v>
      </c>
      <c r="F269" s="1">
        <v>0</v>
      </c>
      <c r="G269" s="2">
        <f t="shared" si="0"/>
        <v>776.14944000000003</v>
      </c>
      <c r="H269" s="2">
        <f t="shared" si="1"/>
        <v>0.71000000000003638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940.5</v>
      </c>
      <c r="D270" s="1">
        <f>'PR-RAS'!E274</f>
        <v>977.79</v>
      </c>
      <c r="E270" s="1">
        <v>0</v>
      </c>
      <c r="F270" s="1">
        <v>0</v>
      </c>
      <c r="G270" s="2">
        <f t="shared" si="0"/>
        <v>779.04552000000001</v>
      </c>
      <c r="H270" s="2">
        <f t="shared" si="1"/>
        <v>0.71000000000003638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940.5</v>
      </c>
      <c r="D272" s="1">
        <f>'PR-RAS'!E276</f>
        <v>977.79</v>
      </c>
      <c r="E272" s="1">
        <v>0</v>
      </c>
      <c r="F272" s="1">
        <v>0</v>
      </c>
      <c r="G272" s="2">
        <f t="shared" si="0"/>
        <v>784.83767999999998</v>
      </c>
      <c r="H272" s="2">
        <f t="shared" si="1"/>
        <v>0.71000000000003638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879713.72000000009</v>
      </c>
      <c r="D295" s="1">
        <f>'PR-RAS'!E299</f>
        <v>1076039.54</v>
      </c>
      <c r="E295" s="1">
        <v>0</v>
      </c>
      <c r="F295" s="1">
        <v>0</v>
      </c>
      <c r="G295" s="2">
        <f t="shared" si="12"/>
        <v>891347.08319999999</v>
      </c>
      <c r="H295" s="2">
        <f t="shared" si="13"/>
        <v>0.73999999987427145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11668.4099999998</v>
      </c>
      <c r="D296" s="1">
        <f>'PR-RAS'!E300</f>
        <v>0</v>
      </c>
      <c r="E296" s="1">
        <v>0</v>
      </c>
      <c r="F296" s="1">
        <v>0</v>
      </c>
      <c r="G296" s="2">
        <f t="shared" si="12"/>
        <v>3442.1809499999408</v>
      </c>
      <c r="H296" s="2">
        <f t="shared" si="13"/>
        <v>0.40999999979976565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100471.19999999995</v>
      </c>
      <c r="E297" s="1">
        <v>0</v>
      </c>
      <c r="F297" s="1">
        <v>0</v>
      </c>
      <c r="G297" s="2">
        <f t="shared" si="12"/>
        <v>59478.950399999972</v>
      </c>
      <c r="H297" s="2">
        <f t="shared" si="13"/>
        <v>0.19999999995343387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103074.47</v>
      </c>
      <c r="D298" s="1">
        <f>'PR-RAS'!E302</f>
        <v>106697.52</v>
      </c>
      <c r="E298" s="1">
        <v>0</v>
      </c>
      <c r="F298" s="1">
        <v>0</v>
      </c>
      <c r="G298" s="2">
        <f t="shared" si="12"/>
        <v>93991.444470000002</v>
      </c>
      <c r="H298" s="2">
        <f t="shared" si="13"/>
        <v>0.94999999999708962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1346.79</v>
      </c>
      <c r="D300" s="1">
        <f>'PR-RAS'!E304</f>
        <v>130691.14</v>
      </c>
      <c r="E300" s="1">
        <v>0</v>
      </c>
      <c r="F300" s="1">
        <v>0</v>
      </c>
      <c r="G300" s="2">
        <f t="shared" si="12"/>
        <v>78555.991930000004</v>
      </c>
      <c r="H300" s="2">
        <f t="shared" si="13"/>
        <v>0.3499999999994543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4587.2</v>
      </c>
      <c r="D355" s="1">
        <f>'PR-RAS'!E360</f>
        <v>5145.7</v>
      </c>
      <c r="E355" s="1">
        <v>0</v>
      </c>
      <c r="F355" s="1">
        <v>0</v>
      </c>
      <c r="G355" s="2">
        <f t="shared" si="12"/>
        <v>5267.0243999999993</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4587.2</v>
      </c>
      <c r="D368" s="1">
        <f>'PR-RAS'!E373</f>
        <v>5145.7</v>
      </c>
      <c r="E368" s="1">
        <v>0</v>
      </c>
      <c r="F368" s="1">
        <v>0</v>
      </c>
      <c r="G368" s="2">
        <f t="shared" si="12"/>
        <v>5460.4461999999994</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4408.41</v>
      </c>
      <c r="D374" s="1">
        <f>'PR-RAS'!E379</f>
        <v>5145.7</v>
      </c>
      <c r="E374" s="1">
        <v>0</v>
      </c>
      <c r="F374" s="1">
        <v>0</v>
      </c>
      <c r="G374" s="2">
        <f t="shared" si="12"/>
        <v>5483.0291299999999</v>
      </c>
      <c r="H374" s="2">
        <f t="shared" si="13"/>
        <v>0.71000000000003638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1460</v>
      </c>
      <c r="D375" s="1">
        <f>'PR-RAS'!E380</f>
        <v>1896.72</v>
      </c>
      <c r="E375" s="1">
        <v>0</v>
      </c>
      <c r="F375" s="1">
        <v>0</v>
      </c>
      <c r="G375" s="2">
        <f t="shared" si="12"/>
        <v>1964.7865600000002</v>
      </c>
      <c r="H375" s="2">
        <f t="shared" si="13"/>
        <v>0.27999999999997272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2948.41</v>
      </c>
      <c r="D379" s="1">
        <f>'PR-RAS'!E384</f>
        <v>0</v>
      </c>
      <c r="E379" s="1">
        <v>0</v>
      </c>
      <c r="F379" s="1">
        <v>0</v>
      </c>
      <c r="G379" s="2">
        <f t="shared" si="12"/>
        <v>1114.4989799999998</v>
      </c>
      <c r="H379" s="2">
        <f t="shared" si="13"/>
        <v>0.40999999999985448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3248.98</v>
      </c>
      <c r="E380" s="1">
        <v>0</v>
      </c>
      <c r="F380" s="1">
        <v>0</v>
      </c>
      <c r="G380" s="2">
        <f t="shared" si="12"/>
        <v>2462.7268399999998</v>
      </c>
      <c r="H380" s="2">
        <f t="shared" si="13"/>
        <v>1.999999999998181E-2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178.79</v>
      </c>
      <c r="D388" s="1">
        <f>'PR-RAS'!E393</f>
        <v>0</v>
      </c>
      <c r="E388" s="1">
        <v>0</v>
      </c>
      <c r="F388" s="1">
        <v>0</v>
      </c>
      <c r="G388" s="2">
        <f t="shared" si="12"/>
        <v>69.191729999999993</v>
      </c>
      <c r="H388" s="2">
        <f t="shared" si="13"/>
        <v>0.21000000000000796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178.79</v>
      </c>
      <c r="D389" s="1">
        <f>'PR-RAS'!E394</f>
        <v>0</v>
      </c>
      <c r="E389" s="1">
        <v>0</v>
      </c>
      <c r="F389" s="1">
        <v>0</v>
      </c>
      <c r="G389" s="2">
        <f t="shared" si="12"/>
        <v>69.370519999999999</v>
      </c>
      <c r="H389" s="2">
        <f t="shared" si="13"/>
        <v>0.21000000000000796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4587.2</v>
      </c>
      <c r="D413" s="1">
        <f>'PR-RAS'!E418</f>
        <v>5145.7</v>
      </c>
      <c r="E413" s="1">
        <v>0</v>
      </c>
      <c r="F413" s="1">
        <v>0</v>
      </c>
      <c r="G413" s="2">
        <f t="shared" si="12"/>
        <v>6129.9831999999988</v>
      </c>
      <c r="H413" s="2">
        <f t="shared" si="13"/>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101232.15</v>
      </c>
      <c r="D415" s="1">
        <f>'PR-RAS'!E420</f>
        <v>101932.2</v>
      </c>
      <c r="E415" s="1">
        <v>0</v>
      </c>
      <c r="F415" s="1">
        <v>0</v>
      </c>
      <c r="G415" s="2">
        <f t="shared" si="12"/>
        <v>126309.97169999999</v>
      </c>
      <c r="H415" s="2">
        <f t="shared" si="13"/>
        <v>0.34999999999126885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891382.12999999989</v>
      </c>
      <c r="D417" s="1">
        <f>'PR-RAS'!E422</f>
        <v>975568.34000000008</v>
      </c>
      <c r="E417" s="1">
        <v>0</v>
      </c>
      <c r="F417" s="1">
        <v>0</v>
      </c>
      <c r="G417" s="2">
        <f t="shared" si="12"/>
        <v>1182487.8249599999</v>
      </c>
      <c r="H417" s="2">
        <f t="shared" si="13"/>
        <v>0.46999999997206032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884300.92</v>
      </c>
      <c r="D418" s="1">
        <f>'PR-RAS'!E423</f>
        <v>1081185.24</v>
      </c>
      <c r="E418" s="1">
        <v>0</v>
      </c>
      <c r="F418" s="1">
        <v>0</v>
      </c>
      <c r="G418" s="2">
        <f t="shared" si="12"/>
        <v>1270461.9737999998</v>
      </c>
      <c r="H418" s="2">
        <f t="shared" si="13"/>
        <v>0.31999999994877726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7081.2099999998463</v>
      </c>
      <c r="D419" s="1">
        <f>'PR-RAS'!E424</f>
        <v>0</v>
      </c>
      <c r="E419" s="1">
        <v>0</v>
      </c>
      <c r="F419" s="1">
        <v>0</v>
      </c>
      <c r="G419" s="2">
        <f t="shared" si="12"/>
        <v>2959.9457799999354</v>
      </c>
      <c r="H419" s="2">
        <f t="shared" si="13"/>
        <v>0.20999999984633178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105616.89999999991</v>
      </c>
      <c r="E420" s="1">
        <v>0</v>
      </c>
      <c r="F420" s="1">
        <v>0</v>
      </c>
      <c r="G420" s="2">
        <f t="shared" si="12"/>
        <v>88506.962199999922</v>
      </c>
      <c r="H420" s="2">
        <f t="shared" si="13"/>
        <v>0.10000000009313226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1842.320000000007</v>
      </c>
      <c r="D421" s="1">
        <f>'PR-RAS'!E426</f>
        <v>4765.320000000007</v>
      </c>
      <c r="E421" s="1">
        <v>0</v>
      </c>
      <c r="F421" s="1">
        <v>0</v>
      </c>
      <c r="G421" s="2">
        <f t="shared" si="12"/>
        <v>4776.6432000000086</v>
      </c>
      <c r="H421" s="2">
        <f t="shared" si="13"/>
        <v>0.64000000001396984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1346.79</v>
      </c>
      <c r="D423" s="1">
        <f>'PR-RAS'!E428</f>
        <v>130691.14</v>
      </c>
      <c r="E423" s="1">
        <v>0</v>
      </c>
      <c r="F423" s="1">
        <v>0</v>
      </c>
      <c r="G423" s="2">
        <f t="shared" si="12"/>
        <v>110871.66753999999</v>
      </c>
      <c r="H423" s="2">
        <f t="shared" si="13"/>
        <v>0.3499999999994543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891382.12999999989</v>
      </c>
      <c r="D637" s="1">
        <f>'PR-RAS'!E643</f>
        <v>975568.34000000008</v>
      </c>
      <c r="E637" s="1">
        <v>0</v>
      </c>
      <c r="F637" s="1">
        <v>0</v>
      </c>
      <c r="G637" s="2">
        <f t="shared" si="14"/>
        <v>1807841.96316</v>
      </c>
      <c r="H637" s="2">
        <f t="shared" si="15"/>
        <v>0.46999999997206032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884300.92</v>
      </c>
      <c r="D638" s="1">
        <f>'PR-RAS'!E644</f>
        <v>1081185.24</v>
      </c>
      <c r="E638" s="1">
        <v>0</v>
      </c>
      <c r="F638" s="1">
        <v>0</v>
      </c>
      <c r="G638" s="2">
        <f t="shared" si="14"/>
        <v>1940729.6817999999</v>
      </c>
      <c r="H638" s="2">
        <f t="shared" si="15"/>
        <v>0.31999999994877726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7081.2099999998463</v>
      </c>
      <c r="D639" s="1">
        <f>'PR-RAS'!E645</f>
        <v>0</v>
      </c>
      <c r="E639" s="1">
        <v>0</v>
      </c>
      <c r="F639" s="1">
        <v>0</v>
      </c>
      <c r="G639" s="2">
        <f t="shared" si="14"/>
        <v>4517.8119799999022</v>
      </c>
      <c r="H639" s="2">
        <f t="shared" si="15"/>
        <v>0.20999999984633178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105616.89999999991</v>
      </c>
      <c r="E640" s="1">
        <v>0</v>
      </c>
      <c r="F640" s="1">
        <v>0</v>
      </c>
      <c r="G640" s="2">
        <f t="shared" si="14"/>
        <v>134978.39819999988</v>
      </c>
      <c r="H640" s="2">
        <f t="shared" si="15"/>
        <v>0.10000000009313226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1842.320000000007</v>
      </c>
      <c r="D641" s="1">
        <f>'PR-RAS'!E647</f>
        <v>4765.320000000007</v>
      </c>
      <c r="E641" s="1">
        <v>0</v>
      </c>
      <c r="F641" s="1">
        <v>0</v>
      </c>
      <c r="G641" s="2">
        <f t="shared" si="14"/>
        <v>7278.694400000014</v>
      </c>
      <c r="H641" s="2">
        <f t="shared" si="15"/>
        <v>0.64000000001396984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8923.5299999998533</v>
      </c>
      <c r="D643" s="1">
        <f>'PR-RAS'!E649</f>
        <v>0</v>
      </c>
      <c r="E643" s="1">
        <v>0</v>
      </c>
      <c r="F643" s="1">
        <v>0</v>
      </c>
      <c r="G643" s="2">
        <f t="shared" si="14"/>
        <v>5728.9062599999061</v>
      </c>
      <c r="H643" s="2">
        <f t="shared" si="15"/>
        <v>0.47000000014668331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100851.5799999999</v>
      </c>
      <c r="E644" s="1">
        <v>0</v>
      </c>
      <c r="F644" s="1">
        <v>0</v>
      </c>
      <c r="G644" s="2">
        <f t="shared" si="14"/>
        <v>129695.13187999987</v>
      </c>
      <c r="H644" s="2">
        <f t="shared" si="15"/>
        <v>0.42000000010011718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99899.08</v>
      </c>
      <c r="D645" s="1">
        <f>'PR-RAS'!E651</f>
        <v>0</v>
      </c>
      <c r="E645" s="1">
        <v>0</v>
      </c>
      <c r="F645" s="1">
        <v>0</v>
      </c>
      <c r="G645" s="2">
        <f t="shared" si="14"/>
        <v>64335.007519999999</v>
      </c>
      <c r="H645" s="2">
        <f t="shared" si="15"/>
        <v>8.000000000174623E-2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39804.410000000003</v>
      </c>
      <c r="D646" s="1">
        <f>'PR-RAS'!E653</f>
        <v>44445.83</v>
      </c>
      <c r="E646" s="1">
        <v>0</v>
      </c>
      <c r="F646" s="1">
        <v>0</v>
      </c>
      <c r="G646" s="2">
        <f t="shared" si="14"/>
        <v>83008.965150000004</v>
      </c>
      <c r="H646" s="2">
        <f t="shared" si="15"/>
        <v>0.58000000000174623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368659.25</v>
      </c>
      <c r="D647" s="1">
        <f>'PR-RAS'!E654</f>
        <v>277548.43</v>
      </c>
      <c r="E647" s="1">
        <v>0</v>
      </c>
      <c r="F647" s="1">
        <v>0</v>
      </c>
      <c r="G647" s="2">
        <f t="shared" si="14"/>
        <v>596746.44706000003</v>
      </c>
      <c r="H647" s="2">
        <f t="shared" si="15"/>
        <v>0.67999999999301508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333115.25</v>
      </c>
      <c r="D648" s="1">
        <f>'PR-RAS'!E655</f>
        <v>291504.83</v>
      </c>
      <c r="E648" s="1">
        <v>0</v>
      </c>
      <c r="F648" s="1">
        <v>0</v>
      </c>
      <c r="G648" s="2">
        <f t="shared" si="14"/>
        <v>592732.81677000003</v>
      </c>
      <c r="H648" s="2">
        <f t="shared" si="15"/>
        <v>0.41999999998370185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75348.410000000033</v>
      </c>
      <c r="D649" s="1">
        <f>'PR-RAS'!E656</f>
        <v>30489.429999999993</v>
      </c>
      <c r="E649" s="1">
        <v>0</v>
      </c>
      <c r="F649" s="1">
        <v>0</v>
      </c>
      <c r="G649" s="2">
        <f t="shared" si="14"/>
        <v>88340.070960000012</v>
      </c>
      <c r="H649" s="2">
        <f t="shared" si="15"/>
        <v>0.84000000002561137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56</v>
      </c>
      <c r="D651" s="1">
        <f>'PR-RAS'!E658</f>
        <v>70</v>
      </c>
      <c r="E651" s="1">
        <v>0</v>
      </c>
      <c r="F651" s="1">
        <v>0</v>
      </c>
      <c r="G651" s="2">
        <f t="shared" si="14"/>
        <v>127.4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50</v>
      </c>
      <c r="D653" s="1">
        <f>'PR-RAS'!E660</f>
        <v>64</v>
      </c>
      <c r="E653" s="1">
        <v>0</v>
      </c>
      <c r="F653" s="1">
        <v>0</v>
      </c>
      <c r="G653" s="2">
        <f t="shared" si="14"/>
        <v>116.056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1343.26</v>
      </c>
      <c r="D663" s="1">
        <f>'PR-RAS'!E670</f>
        <v>2677.38</v>
      </c>
      <c r="E663" s="1">
        <v>0</v>
      </c>
      <c r="F663" s="1">
        <v>0</v>
      </c>
      <c r="G663" s="2">
        <f t="shared" si="14"/>
        <v>4434.0892400000002</v>
      </c>
      <c r="H663" s="2">
        <f t="shared" si="15"/>
        <v>0.64000000000010004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611130.47</v>
      </c>
      <c r="D676" s="1">
        <f>'PR-RAS'!E683</f>
        <v>681501.41</v>
      </c>
      <c r="E676" s="1">
        <v>0</v>
      </c>
      <c r="F676" s="1">
        <v>0</v>
      </c>
      <c r="G676" s="2">
        <f t="shared" si="14"/>
        <v>1332539.9707500001</v>
      </c>
      <c r="H676" s="2">
        <f t="shared" si="15"/>
        <v>0.88000000000465661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71721.48</v>
      </c>
      <c r="D717" s="1">
        <f>'PR-RAS'!E724</f>
        <v>78190.710000000006</v>
      </c>
      <c r="E717" s="1">
        <v>0</v>
      </c>
      <c r="F717" s="1">
        <v>0</v>
      </c>
      <c r="G717" s="2">
        <f t="shared" si="14"/>
        <v>163321.6764</v>
      </c>
      <c r="H717" s="2">
        <f t="shared" si="15"/>
        <v>0.76999999998952262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1801.26</v>
      </c>
      <c r="D726" s="1">
        <f>'PR-RAS'!E733</f>
        <v>3090.08</v>
      </c>
      <c r="E726" s="1">
        <v>0</v>
      </c>
      <c r="F726" s="1">
        <v>0</v>
      </c>
      <c r="G726" s="2">
        <f t="shared" si="14"/>
        <v>5786.5294999999996</v>
      </c>
      <c r="H726" s="2">
        <f t="shared" si="15"/>
        <v>0.33999999999991815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12459.67</v>
      </c>
      <c r="D727" s="1">
        <f>'PR-RAS'!E734</f>
        <v>12961.16</v>
      </c>
      <c r="E727" s="1">
        <v>0</v>
      </c>
      <c r="F727" s="1">
        <v>0</v>
      </c>
      <c r="G727" s="2">
        <f t="shared" si="14"/>
        <v>27865.324739999996</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3660</v>
      </c>
      <c r="D729" s="1">
        <f>'PR-RAS'!E736</f>
        <v>0</v>
      </c>
      <c r="E729" s="1">
        <v>0</v>
      </c>
      <c r="F729" s="1">
        <v>0</v>
      </c>
      <c r="G729" s="2">
        <f t="shared" si="14"/>
        <v>2664.48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304.32</v>
      </c>
      <c r="E730" s="1">
        <v>0</v>
      </c>
      <c r="F730" s="1">
        <v>0</v>
      </c>
      <c r="G730" s="2">
        <f t="shared" si="14"/>
        <v>443.69855999999999</v>
      </c>
      <c r="H730" s="2">
        <f t="shared" si="15"/>
        <v>0.31999999999999318</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625</v>
      </c>
      <c r="D731" s="1">
        <f>'PR-RAS'!E738</f>
        <v>9403.0499999999993</v>
      </c>
      <c r="E731" s="1">
        <v>0</v>
      </c>
      <c r="F731" s="1">
        <v>0</v>
      </c>
      <c r="G731" s="2">
        <f t="shared" si="14"/>
        <v>14184.702999999998</v>
      </c>
      <c r="H731" s="2">
        <f t="shared" si="15"/>
        <v>4.9999999999272404E-2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2164.3000000000002</v>
      </c>
      <c r="D844" s="1">
        <f>'PR-RAS'!E851</f>
        <v>2063</v>
      </c>
      <c r="E844" s="1">
        <v>0</v>
      </c>
      <c r="F844" s="1">
        <v>0</v>
      </c>
      <c r="G844" s="2">
        <f t="shared" si="34"/>
        <v>5302.7228999999998</v>
      </c>
      <c r="H844" s="2">
        <f t="shared" si="35"/>
        <v>0.3000000000001819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355.26</v>
      </c>
      <c r="D847" s="1">
        <f>'PR-RAS'!E854</f>
        <v>287.27</v>
      </c>
      <c r="E847" s="1">
        <v>0</v>
      </c>
      <c r="F847" s="1">
        <v>0</v>
      </c>
      <c r="G847" s="2">
        <f t="shared" si="34"/>
        <v>786.61079999999993</v>
      </c>
      <c r="H847" s="2">
        <f t="shared" si="35"/>
        <v>0.52999999999997272</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1167.1099999999999</v>
      </c>
      <c r="E848" s="1">
        <v>0</v>
      </c>
      <c r="F848" s="1">
        <v>0</v>
      </c>
      <c r="G848" s="2">
        <f t="shared" si="34"/>
        <v>1977.0843399999999</v>
      </c>
      <c r="H848" s="2">
        <f t="shared" si="35"/>
        <v>0.10999999999989996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143849.06</v>
      </c>
      <c r="D1582" s="6"/>
      <c r="E1582" s="6">
        <v>0</v>
      </c>
      <c r="F1582" s="6">
        <v>0</v>
      </c>
      <c r="G1582" s="7">
        <f t="shared" ref="G1582:G1686" si="70">B1582/1000*C1582</f>
        <v>143.84906000000001</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998227.15999999992</v>
      </c>
      <c r="D1583" s="1">
        <v>0</v>
      </c>
      <c r="E1583" s="1">
        <v>0</v>
      </c>
      <c r="F1583" s="1">
        <v>0</v>
      </c>
      <c r="G1583" s="2">
        <f t="shared" si="70"/>
        <v>1996.4543199999998</v>
      </c>
      <c r="H1583" s="2">
        <f t="shared" si="71"/>
        <v>0.15999999991618097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8110.95</v>
      </c>
      <c r="D1584" s="1">
        <v>0</v>
      </c>
      <c r="E1584" s="1">
        <v>0</v>
      </c>
      <c r="F1584" s="1">
        <v>0</v>
      </c>
      <c r="G1584" s="2">
        <f t="shared" si="70"/>
        <v>24.332850000000001</v>
      </c>
      <c r="H1584" s="2">
        <f t="shared" si="71"/>
        <v>5.0000000000181899E-2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984970.51</v>
      </c>
      <c r="D1585" s="1">
        <v>0</v>
      </c>
      <c r="E1585" s="1">
        <v>0</v>
      </c>
      <c r="F1585" s="1">
        <v>0</v>
      </c>
      <c r="G1585" s="2">
        <f t="shared" si="70"/>
        <v>3939.88204</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776102.18</v>
      </c>
      <c r="D1586" s="1">
        <v>0</v>
      </c>
      <c r="E1586" s="1">
        <v>0</v>
      </c>
      <c r="F1586" s="1">
        <v>0</v>
      </c>
      <c r="G1586" s="2">
        <f t="shared" si="70"/>
        <v>3880.5109000000002</v>
      </c>
      <c r="H1586" s="2">
        <f t="shared" si="71"/>
        <v>0.18000000005122274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203863.33</v>
      </c>
      <c r="D1587" s="1">
        <v>0</v>
      </c>
      <c r="E1587" s="1">
        <v>0</v>
      </c>
      <c r="F1587" s="1">
        <v>0</v>
      </c>
      <c r="G1587" s="2">
        <f t="shared" si="70"/>
        <v>1223.1799799999999</v>
      </c>
      <c r="H1587" s="2">
        <f t="shared" si="71"/>
        <v>0.32999999998719431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509.83</v>
      </c>
      <c r="D1588" s="1">
        <v>0</v>
      </c>
      <c r="E1588" s="1">
        <v>0</v>
      </c>
      <c r="F1588" s="1">
        <v>0</v>
      </c>
      <c r="G1588" s="2">
        <f t="shared" si="70"/>
        <v>3.56881</v>
      </c>
      <c r="H1588" s="2">
        <f t="shared" si="71"/>
        <v>0.17000000000001592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3517.38</v>
      </c>
      <c r="D1591" s="1">
        <v>0</v>
      </c>
      <c r="E1591" s="1">
        <v>0</v>
      </c>
      <c r="F1591" s="1">
        <v>0</v>
      </c>
      <c r="G1591" s="2">
        <f t="shared" si="70"/>
        <v>35.1738</v>
      </c>
      <c r="H1591" s="2">
        <f t="shared" si="71"/>
        <v>0.38000000000010914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977.79</v>
      </c>
      <c r="D1592" s="1">
        <v>0</v>
      </c>
      <c r="E1592" s="1">
        <v>0</v>
      </c>
      <c r="F1592" s="1">
        <v>0</v>
      </c>
      <c r="G1592" s="2">
        <f t="shared" si="70"/>
        <v>10.75569</v>
      </c>
      <c r="H1592" s="2">
        <f t="shared" si="71"/>
        <v>0.21000000000003638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5145.7</v>
      </c>
      <c r="D1594" s="1">
        <v>0</v>
      </c>
      <c r="E1594" s="1">
        <v>0</v>
      </c>
      <c r="F1594" s="1">
        <v>0</v>
      </c>
      <c r="G1594" s="2">
        <f t="shared" si="70"/>
        <v>66.894099999999995</v>
      </c>
      <c r="H1594" s="2">
        <f t="shared" si="71"/>
        <v>0.3000000000001819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1000678.6599999999</v>
      </c>
      <c r="D1602" s="1">
        <v>0</v>
      </c>
      <c r="E1602" s="1">
        <v>0</v>
      </c>
      <c r="F1602" s="1">
        <v>0</v>
      </c>
      <c r="G1602" s="2">
        <f t="shared" si="70"/>
        <v>21014.25186</v>
      </c>
      <c r="H1602" s="2">
        <f t="shared" si="71"/>
        <v>0.34000000008381903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7557.05</v>
      </c>
      <c r="D1603" s="1">
        <v>0</v>
      </c>
      <c r="E1603" s="1">
        <v>0</v>
      </c>
      <c r="F1603" s="1">
        <v>0</v>
      </c>
      <c r="G1603" s="2">
        <f t="shared" si="70"/>
        <v>166.2551</v>
      </c>
      <c r="H1603" s="2">
        <f t="shared" si="71"/>
        <v>5.0000000000181899E-2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987975.90999999992</v>
      </c>
      <c r="D1604" s="1">
        <v>0</v>
      </c>
      <c r="E1604" s="1">
        <v>0</v>
      </c>
      <c r="F1604" s="1">
        <v>0</v>
      </c>
      <c r="G1604" s="2">
        <f t="shared" si="70"/>
        <v>22723.445929999998</v>
      </c>
      <c r="H1604" s="2">
        <f t="shared" si="71"/>
        <v>9.0000000083819032E-2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775400.32</v>
      </c>
      <c r="D1605" s="1">
        <v>0</v>
      </c>
      <c r="E1605" s="1">
        <v>0</v>
      </c>
      <c r="F1605" s="1">
        <v>0</v>
      </c>
      <c r="G1605" s="2">
        <f t="shared" si="70"/>
        <v>18609.607679999997</v>
      </c>
      <c r="H1605" s="2">
        <f t="shared" si="71"/>
        <v>0.31999999994877726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208543.85</v>
      </c>
      <c r="D1606" s="1">
        <v>0</v>
      </c>
      <c r="E1606" s="1">
        <v>0</v>
      </c>
      <c r="F1606" s="1">
        <v>0</v>
      </c>
      <c r="G1606" s="2">
        <f t="shared" si="70"/>
        <v>5213.5962500000005</v>
      </c>
      <c r="H1606" s="2">
        <f t="shared" si="71"/>
        <v>0.14999999999417923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514.36</v>
      </c>
      <c r="D1607" s="1">
        <v>0</v>
      </c>
      <c r="E1607" s="1">
        <v>0</v>
      </c>
      <c r="F1607" s="1">
        <v>0</v>
      </c>
      <c r="G1607" s="2">
        <f t="shared" si="70"/>
        <v>13.37336</v>
      </c>
      <c r="H1607" s="2">
        <f t="shared" si="71"/>
        <v>0.36000000000001364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3517.38</v>
      </c>
      <c r="D1610" s="1">
        <v>0</v>
      </c>
      <c r="E1610" s="1">
        <v>0</v>
      </c>
      <c r="F1610" s="1">
        <v>0</v>
      </c>
      <c r="G1610" s="2">
        <f t="shared" si="70"/>
        <v>102.00402000000001</v>
      </c>
      <c r="H1610" s="2">
        <f t="shared" si="71"/>
        <v>0.38000000000010914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5145.7</v>
      </c>
      <c r="D1613" s="1">
        <v>0</v>
      </c>
      <c r="E1613" s="1">
        <v>0</v>
      </c>
      <c r="F1613" s="1">
        <v>0</v>
      </c>
      <c r="G1613" s="2">
        <f t="shared" si="70"/>
        <v>164.66239999999999</v>
      </c>
      <c r="H1613" s="2">
        <f t="shared" si="71"/>
        <v>0.3000000000001819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141397.56000000006</v>
      </c>
      <c r="D1621" s="1">
        <v>0</v>
      </c>
      <c r="E1621" s="1">
        <v>0</v>
      </c>
      <c r="F1621" s="1">
        <v>0</v>
      </c>
      <c r="G1621" s="2">
        <f t="shared" si="70"/>
        <v>5655.9024000000027</v>
      </c>
      <c r="H1621" s="2">
        <f t="shared" si="71"/>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141397.56</v>
      </c>
      <c r="D1681" s="1">
        <v>0</v>
      </c>
      <c r="E1681" s="1">
        <v>0</v>
      </c>
      <c r="F1681" s="1">
        <v>0</v>
      </c>
      <c r="G1681" s="2">
        <f t="shared" si="70"/>
        <v>14139.756000000001</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7017.29</v>
      </c>
      <c r="D1682" s="1">
        <v>0</v>
      </c>
      <c r="E1682" s="1">
        <v>0</v>
      </c>
      <c r="F1682" s="1">
        <v>0</v>
      </c>
      <c r="G1682" s="2">
        <f t="shared" si="70"/>
        <v>708.74629000000004</v>
      </c>
      <c r="H1682" s="2">
        <f t="shared" si="71"/>
        <v>0.28999999999996362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134380.26999999999</v>
      </c>
      <c r="D1683" s="1">
        <v>0</v>
      </c>
      <c r="E1683" s="1">
        <v>0</v>
      </c>
      <c r="F1683" s="1">
        <v>0</v>
      </c>
      <c r="G1683" s="2">
        <f t="shared" si="70"/>
        <v>13706.787539999998</v>
      </c>
      <c r="H1683" s="2">
        <f t="shared" si="71"/>
        <v>0.26999999998952262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51378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891382.12999999989</v>
      </c>
      <c r="I16" s="298">
        <f>'PR-RAS'!E6</f>
        <v>975568.34000000008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879713.72000000009</v>
      </c>
      <c r="I17" s="298">
        <f>'PR-RAS'!E152</f>
        <v>1076039.54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8923.5299999998533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100851.5799999999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143849.06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141397.56000000006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141397.56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G31" sqref="G3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891382.12999999989</v>
      </c>
      <c r="E6" s="59">
        <f>E7+E43+E49+E82+E106+E125+E134+E140</f>
        <v>975568.34000000008</v>
      </c>
      <c r="F6" s="44">
        <f t="shared" ref="F6:F132" si="0">IF(D6&lt;&gt;0,IF(E6/D6&gt;=100,"&gt;&gt;100",E6/D6*100),"-")</f>
        <v>109.44445790045177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612473.73</v>
      </c>
      <c r="E49" s="59">
        <f>E50+E53+E58+E61+E64+E68+E71+E74+E77</f>
        <v>684178.79</v>
      </c>
      <c r="F49" s="44">
        <f t="shared" si="0"/>
        <v>111.70745070159988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1343.26</v>
      </c>
      <c r="E58" s="59">
        <f t="shared" si="9"/>
        <v>2677.38</v>
      </c>
      <c r="F58" s="44">
        <f t="shared" si="0"/>
        <v>199.31956583237795</v>
      </c>
    </row>
    <row r="59" spans="1:6" ht="24" x14ac:dyDescent="0.2">
      <c r="A59" s="62">
        <v>6331</v>
      </c>
      <c r="B59" s="64" t="s">
        <v>169</v>
      </c>
      <c r="C59" s="267" t="s">
        <v>170</v>
      </c>
      <c r="D59" s="193">
        <v>1343.26</v>
      </c>
      <c r="E59" s="193">
        <v>2677.38</v>
      </c>
      <c r="F59" s="44">
        <f t="shared" si="0"/>
        <v>199.31956583237795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611130.47</v>
      </c>
      <c r="E68" s="59">
        <f t="shared" si="11"/>
        <v>681501.41</v>
      </c>
      <c r="F68" s="44">
        <f t="shared" si="0"/>
        <v>111.51487995681184</v>
      </c>
    </row>
    <row r="69" spans="1:6" ht="12.75" customHeight="1" x14ac:dyDescent="0.2">
      <c r="A69" s="62" t="s">
        <v>189</v>
      </c>
      <c r="B69" s="63" t="s">
        <v>190</v>
      </c>
      <c r="C69" s="267" t="s">
        <v>189</v>
      </c>
      <c r="D69" s="193">
        <v>611130.47</v>
      </c>
      <c r="E69" s="193">
        <v>681501.41</v>
      </c>
      <c r="F69" s="44">
        <f t="shared" si="0"/>
        <v>111.51487995681184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0.11</v>
      </c>
      <c r="E82" s="59">
        <f t="shared" si="15"/>
        <v>0.12</v>
      </c>
      <c r="F82" s="44">
        <f t="shared" si="0"/>
        <v>109.09090909090908</v>
      </c>
    </row>
    <row r="83" spans="1:6" ht="12.75" customHeight="1" x14ac:dyDescent="0.2">
      <c r="A83" s="62">
        <v>641</v>
      </c>
      <c r="B83" s="63" t="s">
        <v>217</v>
      </c>
      <c r="C83" s="267" t="s">
        <v>218</v>
      </c>
      <c r="D83" s="59">
        <f t="shared" ref="D83:E83" si="16">SUM(D84:D90)</f>
        <v>0.11</v>
      </c>
      <c r="E83" s="59">
        <f t="shared" si="16"/>
        <v>0.12</v>
      </c>
      <c r="F83" s="44">
        <f t="shared" si="0"/>
        <v>109.09090909090908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0.11</v>
      </c>
      <c r="E85" s="193">
        <v>0.12</v>
      </c>
      <c r="F85" s="44">
        <f t="shared" si="0"/>
        <v>109.09090909090908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74956.33</v>
      </c>
      <c r="E106" s="59">
        <f>E107+E112+E120+E124</f>
        <v>78837.460000000006</v>
      </c>
      <c r="F106" s="44">
        <f t="shared" si="0"/>
        <v>105.17785489230864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74956.33</v>
      </c>
      <c r="E112" s="59">
        <f t="shared" si="20"/>
        <v>78837.460000000006</v>
      </c>
      <c r="F112" s="44">
        <f t="shared" si="0"/>
        <v>105.17785489230864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74956.33</v>
      </c>
      <c r="E117" s="193">
        <v>78837.460000000006</v>
      </c>
      <c r="F117" s="44">
        <f t="shared" si="0"/>
        <v>105.17785489230864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811</v>
      </c>
      <c r="E125" s="59">
        <f t="shared" si="22"/>
        <v>5092.16</v>
      </c>
      <c r="F125" s="44">
        <f t="shared" si="0"/>
        <v>627.88655980271267</v>
      </c>
    </row>
    <row r="126" spans="1:6" ht="12.75" customHeight="1" x14ac:dyDescent="0.2">
      <c r="A126" s="62">
        <v>661</v>
      </c>
      <c r="B126" s="64" t="s">
        <v>303</v>
      </c>
      <c r="C126" s="267" t="s">
        <v>304</v>
      </c>
      <c r="D126" s="59">
        <f t="shared" ref="D126:E126" si="23">SUM(D127:D128)</f>
        <v>300</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300</v>
      </c>
      <c r="E128" s="193"/>
      <c r="F128" s="44">
        <f t="shared" si="0"/>
        <v>0</v>
      </c>
    </row>
    <row r="129" spans="1:6" ht="36" x14ac:dyDescent="0.2">
      <c r="A129" s="62">
        <v>663</v>
      </c>
      <c r="B129" s="181" t="s">
        <v>309</v>
      </c>
      <c r="C129" s="267" t="s">
        <v>310</v>
      </c>
      <c r="D129" s="59">
        <f t="shared" ref="D129:E129" si="24">SUM(D130:D133)</f>
        <v>511</v>
      </c>
      <c r="E129" s="59">
        <f t="shared" si="24"/>
        <v>5092.16</v>
      </c>
      <c r="F129" s="44">
        <f t="shared" si="0"/>
        <v>996.50880626223091</v>
      </c>
    </row>
    <row r="130" spans="1:6" ht="12.75" customHeight="1" x14ac:dyDescent="0.2">
      <c r="A130" s="62">
        <v>6631</v>
      </c>
      <c r="B130" s="64" t="s">
        <v>311</v>
      </c>
      <c r="C130" s="267" t="s">
        <v>312</v>
      </c>
      <c r="D130" s="193">
        <v>511</v>
      </c>
      <c r="E130" s="193">
        <v>1843.18</v>
      </c>
      <c r="F130" s="44">
        <f t="shared" si="0"/>
        <v>360.70058708414876</v>
      </c>
    </row>
    <row r="131" spans="1:6" ht="12.75" customHeight="1" x14ac:dyDescent="0.2">
      <c r="A131" s="62">
        <v>6632</v>
      </c>
      <c r="B131" s="181" t="s">
        <v>313</v>
      </c>
      <c r="C131" s="267" t="s">
        <v>314</v>
      </c>
      <c r="D131" s="193">
        <v>0</v>
      </c>
      <c r="E131" s="193">
        <v>3248.98</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203140.96</v>
      </c>
      <c r="E134" s="59">
        <f t="shared" si="25"/>
        <v>207459.81</v>
      </c>
      <c r="F134" s="44">
        <f t="shared" ref="F134:F229" si="26">IF(D134&lt;&gt;0,IF(E134/D134&gt;=100,"&gt;&gt;100",E134/D134*100),"-")</f>
        <v>102.12603602936601</v>
      </c>
    </row>
    <row r="135" spans="1:6" ht="24" x14ac:dyDescent="0.2">
      <c r="A135" s="62">
        <v>671</v>
      </c>
      <c r="B135" s="181" t="s">
        <v>321</v>
      </c>
      <c r="C135" s="267" t="s">
        <v>322</v>
      </c>
      <c r="D135" s="59">
        <f t="shared" ref="D135:E135" si="27">SUM(D136:D138)</f>
        <v>203140.96</v>
      </c>
      <c r="E135" s="59">
        <f t="shared" si="27"/>
        <v>207459.81</v>
      </c>
      <c r="F135" s="44">
        <f t="shared" si="26"/>
        <v>102.12603602936601</v>
      </c>
    </row>
    <row r="136" spans="1:6" ht="12.75" customHeight="1" x14ac:dyDescent="0.2">
      <c r="A136" s="62">
        <v>6711</v>
      </c>
      <c r="B136" s="64" t="s">
        <v>323</v>
      </c>
      <c r="C136" s="267" t="s">
        <v>324</v>
      </c>
      <c r="D136" s="193">
        <v>203140.96</v>
      </c>
      <c r="E136" s="193">
        <v>205563.09</v>
      </c>
      <c r="F136" s="44">
        <f t="shared" si="26"/>
        <v>101.19233954589957</v>
      </c>
    </row>
    <row r="137" spans="1:6" ht="24" x14ac:dyDescent="0.2">
      <c r="A137" s="62">
        <v>6712</v>
      </c>
      <c r="B137" s="181" t="s">
        <v>325</v>
      </c>
      <c r="C137" s="267" t="s">
        <v>326</v>
      </c>
      <c r="D137" s="193">
        <v>0</v>
      </c>
      <c r="E137" s="193">
        <v>1896.72</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879713.72000000009</v>
      </c>
      <c r="E152" s="59">
        <f>E153+E164+E202+E221+E230+E262+E273</f>
        <v>1076039.54</v>
      </c>
      <c r="F152" s="44">
        <f t="shared" si="26"/>
        <v>122.31701240262569</v>
      </c>
    </row>
    <row r="153" spans="1:6" ht="12.75" customHeight="1" x14ac:dyDescent="0.2">
      <c r="A153" s="62">
        <v>31</v>
      </c>
      <c r="B153" s="63" t="s">
        <v>356</v>
      </c>
      <c r="C153" s="267" t="s">
        <v>35</v>
      </c>
      <c r="D153" s="59">
        <f t="shared" ref="D153:E153" si="30">D154+D159+D160</f>
        <v>680973.95000000007</v>
      </c>
      <c r="E153" s="59">
        <f t="shared" si="30"/>
        <v>865673.5</v>
      </c>
      <c r="F153" s="44">
        <f t="shared" si="26"/>
        <v>127.12285102829557</v>
      </c>
    </row>
    <row r="154" spans="1:6" ht="12.75" customHeight="1" x14ac:dyDescent="0.2">
      <c r="A154" s="62">
        <v>311</v>
      </c>
      <c r="B154" s="63" t="s">
        <v>357</v>
      </c>
      <c r="C154" s="267" t="s">
        <v>358</v>
      </c>
      <c r="D154" s="59">
        <f t="shared" ref="D154:E154" si="31">SUM(D155:D158)</f>
        <v>561809.37</v>
      </c>
      <c r="E154" s="59">
        <f t="shared" si="31"/>
        <v>717834.86</v>
      </c>
      <c r="F154" s="44">
        <f t="shared" si="26"/>
        <v>127.77196293468727</v>
      </c>
    </row>
    <row r="155" spans="1:6" ht="12.75" customHeight="1" x14ac:dyDescent="0.2">
      <c r="A155" s="62">
        <v>3111</v>
      </c>
      <c r="B155" s="63" t="s">
        <v>359</v>
      </c>
      <c r="C155" s="267" t="s">
        <v>360</v>
      </c>
      <c r="D155" s="193">
        <v>561809.37</v>
      </c>
      <c r="E155" s="193">
        <v>717834.86</v>
      </c>
      <c r="F155" s="44">
        <f t="shared" si="26"/>
        <v>127.77196293468727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26464.67</v>
      </c>
      <c r="E159" s="193">
        <v>30204.91</v>
      </c>
      <c r="F159" s="44">
        <f t="shared" si="26"/>
        <v>114.1329553703107</v>
      </c>
    </row>
    <row r="160" spans="1:6" ht="12.75" customHeight="1" x14ac:dyDescent="0.2">
      <c r="A160" s="62">
        <v>313</v>
      </c>
      <c r="B160" s="64" t="s">
        <v>369</v>
      </c>
      <c r="C160" s="267" t="s">
        <v>370</v>
      </c>
      <c r="D160" s="59">
        <f t="shared" ref="D160:E160" si="32">SUM(D161:D163)</f>
        <v>92699.91</v>
      </c>
      <c r="E160" s="59">
        <f t="shared" si="32"/>
        <v>117633.73</v>
      </c>
      <c r="F160" s="44">
        <f t="shared" si="26"/>
        <v>126.89735081727696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92699.91</v>
      </c>
      <c r="E162" s="193">
        <v>117633.73</v>
      </c>
      <c r="F162" s="44">
        <f t="shared" si="26"/>
        <v>126.89735081727696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194685.09</v>
      </c>
      <c r="E164" s="59">
        <f>E165+E170+E178+E188+E189+E194</f>
        <v>205361.04</v>
      </c>
      <c r="F164" s="44">
        <f t="shared" si="26"/>
        <v>105.48370191060856</v>
      </c>
    </row>
    <row r="165" spans="1:6" ht="12.75" customHeight="1" x14ac:dyDescent="0.2">
      <c r="A165" s="62">
        <v>321</v>
      </c>
      <c r="B165" s="63" t="s">
        <v>379</v>
      </c>
      <c r="C165" s="267" t="s">
        <v>380</v>
      </c>
      <c r="D165" s="59">
        <f t="shared" ref="D165:E165" si="33">SUM(D166:D169)</f>
        <v>16130.53</v>
      </c>
      <c r="E165" s="59">
        <f t="shared" si="33"/>
        <v>16060.4</v>
      </c>
      <c r="F165" s="44">
        <f t="shared" si="26"/>
        <v>99.565234372336178</v>
      </c>
    </row>
    <row r="166" spans="1:6" ht="12.75" customHeight="1" x14ac:dyDescent="0.2">
      <c r="A166" s="62">
        <v>3211</v>
      </c>
      <c r="B166" s="63" t="s">
        <v>381</v>
      </c>
      <c r="C166" s="267" t="s">
        <v>382</v>
      </c>
      <c r="D166" s="193">
        <v>2345.86</v>
      </c>
      <c r="E166" s="193">
        <v>2854.24</v>
      </c>
      <c r="F166" s="44">
        <f t="shared" si="26"/>
        <v>121.67136998797881</v>
      </c>
    </row>
    <row r="167" spans="1:6" ht="12.75" customHeight="1" x14ac:dyDescent="0.2">
      <c r="A167" s="62">
        <v>3212</v>
      </c>
      <c r="B167" s="63" t="s">
        <v>383</v>
      </c>
      <c r="C167" s="267" t="s">
        <v>384</v>
      </c>
      <c r="D167" s="193">
        <v>12459.67</v>
      </c>
      <c r="E167" s="193">
        <v>12961.16</v>
      </c>
      <c r="F167" s="44">
        <f t="shared" si="26"/>
        <v>104.02490595657829</v>
      </c>
    </row>
    <row r="168" spans="1:6" ht="12.75" customHeight="1" x14ac:dyDescent="0.2">
      <c r="A168" s="62">
        <v>3213</v>
      </c>
      <c r="B168" s="63" t="s">
        <v>385</v>
      </c>
      <c r="C168" s="267" t="s">
        <v>386</v>
      </c>
      <c r="D168" s="193">
        <v>1325</v>
      </c>
      <c r="E168" s="193">
        <v>245</v>
      </c>
      <c r="F168" s="44">
        <f t="shared" si="26"/>
        <v>18.490566037735849</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117385.23</v>
      </c>
      <c r="E170" s="59">
        <f t="shared" si="34"/>
        <v>123143.61999999998</v>
      </c>
      <c r="F170" s="44">
        <f t="shared" si="26"/>
        <v>104.9055490200939</v>
      </c>
    </row>
    <row r="171" spans="1:6" ht="12.75" customHeight="1" x14ac:dyDescent="0.2">
      <c r="A171" s="62">
        <v>3221</v>
      </c>
      <c r="B171" s="63" t="s">
        <v>391</v>
      </c>
      <c r="C171" s="267" t="s">
        <v>392</v>
      </c>
      <c r="D171" s="193">
        <v>15928.45</v>
      </c>
      <c r="E171" s="193">
        <v>14828.86</v>
      </c>
      <c r="F171" s="44">
        <f t="shared" si="26"/>
        <v>93.096691768502268</v>
      </c>
    </row>
    <row r="172" spans="1:6" ht="12.75" customHeight="1" x14ac:dyDescent="0.2">
      <c r="A172" s="62">
        <v>3222</v>
      </c>
      <c r="B172" s="63" t="s">
        <v>393</v>
      </c>
      <c r="C172" s="267" t="s">
        <v>394</v>
      </c>
      <c r="D172" s="193">
        <v>85086.99</v>
      </c>
      <c r="E172" s="193">
        <v>90247.64</v>
      </c>
      <c r="F172" s="44">
        <f t="shared" si="26"/>
        <v>106.06514579961048</v>
      </c>
    </row>
    <row r="173" spans="1:6" ht="12.75" customHeight="1" x14ac:dyDescent="0.2">
      <c r="A173" s="62">
        <v>3223</v>
      </c>
      <c r="B173" s="64" t="s">
        <v>395</v>
      </c>
      <c r="C173" s="267" t="s">
        <v>396</v>
      </c>
      <c r="D173" s="193">
        <v>14616.57</v>
      </c>
      <c r="E173" s="193">
        <v>15390.01</v>
      </c>
      <c r="F173" s="44">
        <f t="shared" si="26"/>
        <v>105.29152872390719</v>
      </c>
    </row>
    <row r="174" spans="1:6" ht="12.75" customHeight="1" x14ac:dyDescent="0.2">
      <c r="A174" s="62">
        <v>3224</v>
      </c>
      <c r="B174" s="64" t="s">
        <v>397</v>
      </c>
      <c r="C174" s="267" t="s">
        <v>398</v>
      </c>
      <c r="D174" s="193">
        <v>675.78</v>
      </c>
      <c r="E174" s="193">
        <v>1273.73</v>
      </c>
      <c r="F174" s="44">
        <f t="shared" si="26"/>
        <v>188.48293823433664</v>
      </c>
    </row>
    <row r="175" spans="1:6" ht="12.75" customHeight="1" x14ac:dyDescent="0.2">
      <c r="A175" s="62">
        <v>3225</v>
      </c>
      <c r="B175" s="64" t="s">
        <v>399</v>
      </c>
      <c r="C175" s="267" t="s">
        <v>400</v>
      </c>
      <c r="D175" s="193">
        <v>840.01</v>
      </c>
      <c r="E175" s="193">
        <v>672.43</v>
      </c>
      <c r="F175" s="44">
        <f t="shared" si="26"/>
        <v>80.050237497172645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237.43</v>
      </c>
      <c r="E177" s="193">
        <v>730.95</v>
      </c>
      <c r="F177" s="44">
        <f t="shared" si="26"/>
        <v>307.8591584888178</v>
      </c>
    </row>
    <row r="178" spans="1:6" ht="12.75" customHeight="1" x14ac:dyDescent="0.2">
      <c r="A178" s="62">
        <v>323</v>
      </c>
      <c r="B178" s="64" t="s">
        <v>405</v>
      </c>
      <c r="C178" s="267" t="s">
        <v>406</v>
      </c>
      <c r="D178" s="59">
        <f t="shared" ref="D178:E178" si="35">SUM(D179:D187)</f>
        <v>50308.71</v>
      </c>
      <c r="E178" s="59">
        <f t="shared" si="35"/>
        <v>58508.92</v>
      </c>
      <c r="F178" s="44">
        <f t="shared" si="26"/>
        <v>116.29978188667529</v>
      </c>
    </row>
    <row r="179" spans="1:6" ht="12.75" customHeight="1" x14ac:dyDescent="0.2">
      <c r="A179" s="62">
        <v>3231</v>
      </c>
      <c r="B179" s="64" t="s">
        <v>407</v>
      </c>
      <c r="C179" s="267" t="s">
        <v>408</v>
      </c>
      <c r="D179" s="193">
        <v>2299.38</v>
      </c>
      <c r="E179" s="193">
        <v>3172.3</v>
      </c>
      <c r="F179" s="44">
        <f t="shared" si="26"/>
        <v>137.96327705729371</v>
      </c>
    </row>
    <row r="180" spans="1:6" ht="12.75" customHeight="1" x14ac:dyDescent="0.2">
      <c r="A180" s="62">
        <v>3232</v>
      </c>
      <c r="B180" s="64" t="s">
        <v>409</v>
      </c>
      <c r="C180" s="267" t="s">
        <v>410</v>
      </c>
      <c r="D180" s="193">
        <v>11945.67</v>
      </c>
      <c r="E180" s="193">
        <v>20879.169999999998</v>
      </c>
      <c r="F180" s="44">
        <f t="shared" si="26"/>
        <v>174.78441979395043</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10880.41</v>
      </c>
      <c r="E182" s="193">
        <v>11063.18</v>
      </c>
      <c r="F182" s="44">
        <f t="shared" si="26"/>
        <v>101.67980802194035</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4002.13</v>
      </c>
      <c r="E184" s="193">
        <v>379.8</v>
      </c>
      <c r="F184" s="44">
        <f t="shared" si="26"/>
        <v>9.4899466034336708</v>
      </c>
    </row>
    <row r="185" spans="1:6" ht="12.75" customHeight="1" x14ac:dyDescent="0.2">
      <c r="A185" s="62">
        <v>3237</v>
      </c>
      <c r="B185" s="63" t="s">
        <v>419</v>
      </c>
      <c r="C185" s="267" t="s">
        <v>420</v>
      </c>
      <c r="D185" s="193">
        <v>9010.24</v>
      </c>
      <c r="E185" s="193">
        <v>9769.8700000000008</v>
      </c>
      <c r="F185" s="44">
        <f t="shared" si="26"/>
        <v>108.43074102354655</v>
      </c>
    </row>
    <row r="186" spans="1:6" ht="12.75" customHeight="1" x14ac:dyDescent="0.2">
      <c r="A186" s="62">
        <v>3238</v>
      </c>
      <c r="B186" s="63" t="s">
        <v>421</v>
      </c>
      <c r="C186" s="267" t="s">
        <v>422</v>
      </c>
      <c r="D186" s="193">
        <v>2820.32</v>
      </c>
      <c r="E186" s="193">
        <v>2870.1</v>
      </c>
      <c r="F186" s="44">
        <f t="shared" si="26"/>
        <v>101.76504793782264</v>
      </c>
    </row>
    <row r="187" spans="1:6" ht="12.75" customHeight="1" x14ac:dyDescent="0.2">
      <c r="A187" s="62">
        <v>3239</v>
      </c>
      <c r="B187" s="63" t="s">
        <v>423</v>
      </c>
      <c r="C187" s="267" t="s">
        <v>424</v>
      </c>
      <c r="D187" s="193">
        <v>9350.56</v>
      </c>
      <c r="E187" s="193">
        <v>10374.5</v>
      </c>
      <c r="F187" s="44">
        <f t="shared" si="26"/>
        <v>110.95057408326348</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10860.62</v>
      </c>
      <c r="E194" s="59">
        <f t="shared" si="36"/>
        <v>7648.1</v>
      </c>
      <c r="F194" s="44">
        <f t="shared" si="26"/>
        <v>70.420473232651531</v>
      </c>
    </row>
    <row r="195" spans="1:6" ht="12.75" customHeight="1" x14ac:dyDescent="0.2">
      <c r="A195" s="62">
        <v>3291</v>
      </c>
      <c r="B195" s="182" t="s">
        <v>439</v>
      </c>
      <c r="C195" s="267" t="s">
        <v>440</v>
      </c>
      <c r="D195" s="193">
        <v>2112.75</v>
      </c>
      <c r="E195" s="193">
        <v>2112.75</v>
      </c>
      <c r="F195" s="44">
        <f t="shared" si="26"/>
        <v>100</v>
      </c>
    </row>
    <row r="196" spans="1:6" ht="12.75" customHeight="1" x14ac:dyDescent="0.2">
      <c r="A196" s="62">
        <v>3292</v>
      </c>
      <c r="B196" s="63" t="s">
        <v>441</v>
      </c>
      <c r="C196" s="267" t="s">
        <v>442</v>
      </c>
      <c r="D196" s="193">
        <v>2636.65</v>
      </c>
      <c r="E196" s="193">
        <v>2636.65</v>
      </c>
      <c r="F196" s="44">
        <f t="shared" si="26"/>
        <v>100</v>
      </c>
    </row>
    <row r="197" spans="1:6" ht="12.75" customHeight="1" x14ac:dyDescent="0.2">
      <c r="A197" s="62">
        <v>3293</v>
      </c>
      <c r="B197" s="63" t="s">
        <v>443</v>
      </c>
      <c r="C197" s="267" t="s">
        <v>444</v>
      </c>
      <c r="D197" s="193">
        <v>1107.77</v>
      </c>
      <c r="E197" s="193">
        <v>572.92999999999995</v>
      </c>
      <c r="F197" s="44">
        <f t="shared" si="26"/>
        <v>51.719219693618712</v>
      </c>
    </row>
    <row r="198" spans="1:6" ht="12.75" customHeight="1" x14ac:dyDescent="0.2">
      <c r="A198" s="62">
        <v>3294</v>
      </c>
      <c r="B198" s="63" t="s">
        <v>445</v>
      </c>
      <c r="C198" s="267" t="s">
        <v>446</v>
      </c>
      <c r="D198" s="193">
        <v>78.09</v>
      </c>
      <c r="E198" s="193">
        <v>70</v>
      </c>
      <c r="F198" s="44">
        <f t="shared" si="26"/>
        <v>89.640158791138418</v>
      </c>
    </row>
    <row r="199" spans="1:6" ht="12.75" customHeight="1" x14ac:dyDescent="0.2">
      <c r="A199" s="62">
        <v>3295</v>
      </c>
      <c r="B199" s="63" t="s">
        <v>447</v>
      </c>
      <c r="C199" s="267" t="s">
        <v>448</v>
      </c>
      <c r="D199" s="193">
        <v>2223.5300000000002</v>
      </c>
      <c r="E199" s="193">
        <v>498</v>
      </c>
      <c r="F199" s="44">
        <f t="shared" si="26"/>
        <v>22.396819471740876</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2701.83</v>
      </c>
      <c r="E201" s="193">
        <v>1757.77</v>
      </c>
      <c r="F201" s="44">
        <f t="shared" si="26"/>
        <v>65.058497388806842</v>
      </c>
    </row>
    <row r="202" spans="1:6" ht="12.75" customHeight="1" x14ac:dyDescent="0.2">
      <c r="A202" s="62">
        <v>34</v>
      </c>
      <c r="B202" s="182" t="s">
        <v>453</v>
      </c>
      <c r="C202" s="267" t="s">
        <v>454</v>
      </c>
      <c r="D202" s="59">
        <f t="shared" ref="D202:E202" si="37">D203+D208+D216</f>
        <v>594.62</v>
      </c>
      <c r="E202" s="59">
        <f t="shared" si="37"/>
        <v>509.83</v>
      </c>
      <c r="F202" s="44">
        <f t="shared" si="26"/>
        <v>85.740472907066689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594.62</v>
      </c>
      <c r="E216" s="59">
        <f t="shared" si="40"/>
        <v>509.83</v>
      </c>
      <c r="F216" s="44">
        <f t="shared" si="26"/>
        <v>85.740472907066689</v>
      </c>
    </row>
    <row r="217" spans="1:6" ht="12.75" customHeight="1" x14ac:dyDescent="0.2">
      <c r="A217" s="62">
        <v>3431</v>
      </c>
      <c r="B217" s="181" t="s">
        <v>483</v>
      </c>
      <c r="C217" s="267" t="s">
        <v>484</v>
      </c>
      <c r="D217" s="193">
        <v>594.62</v>
      </c>
      <c r="E217" s="193">
        <v>509.83</v>
      </c>
      <c r="F217" s="44">
        <f t="shared" si="26"/>
        <v>85.740472907066689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2519.56</v>
      </c>
      <c r="E262" s="59">
        <f t="shared" si="55"/>
        <v>3517.38</v>
      </c>
      <c r="F262" s="44">
        <f t="shared" ref="F262:F268" si="56">IF(D262&lt;&gt;0,IF(E262/D262&gt;=100,"&gt;&gt;100",E262/D262*100),"-")</f>
        <v>139.60294654622237</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2519.56</v>
      </c>
      <c r="E269" s="59">
        <f t="shared" si="58"/>
        <v>3517.38</v>
      </c>
      <c r="F269" s="44">
        <f t="shared" ref="F269:F272" si="59">IF(D269&lt;&gt;0,IF(E269/D269&gt;=100,"&gt;&gt;100",E269/D269*100),"-")</f>
        <v>139.60294654622237</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2519.56</v>
      </c>
      <c r="E271" s="193">
        <v>3517.38</v>
      </c>
      <c r="F271" s="44">
        <f t="shared" si="59"/>
        <v>139.60294654622237</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940.5</v>
      </c>
      <c r="E273" s="59">
        <f t="shared" si="60"/>
        <v>977.79</v>
      </c>
      <c r="F273" s="44">
        <f t="shared" ref="F273:F277" si="61">IF(D273&lt;&gt;0,IF(E273/D273&gt;=100,"&gt;&gt;100",E273/D273*100),"-")</f>
        <v>103.96491228070175</v>
      </c>
    </row>
    <row r="274" spans="1:6" ht="12.75" customHeight="1" x14ac:dyDescent="0.2">
      <c r="A274" s="62">
        <v>381</v>
      </c>
      <c r="B274" s="63" t="s">
        <v>588</v>
      </c>
      <c r="C274" s="267" t="s">
        <v>589</v>
      </c>
      <c r="D274" s="59">
        <f t="shared" ref="D274:E274" si="62">SUM(D275:D277)</f>
        <v>940.5</v>
      </c>
      <c r="E274" s="59">
        <f t="shared" si="62"/>
        <v>977.79</v>
      </c>
      <c r="F274" s="44">
        <f t="shared" si="61"/>
        <v>103.96491228070175</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940.5</v>
      </c>
      <c r="E276" s="193">
        <v>977.79</v>
      </c>
      <c r="F276" s="44">
        <f t="shared" si="61"/>
        <v>103.96491228070175</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879713.72000000009</v>
      </c>
      <c r="E299" s="59">
        <f>E152-E297+E298</f>
        <v>1076039.54</v>
      </c>
      <c r="F299" s="44">
        <f t="shared" si="68"/>
        <v>122.31701240262569</v>
      </c>
    </row>
    <row r="300" spans="1:6" ht="12.75" customHeight="1" x14ac:dyDescent="0.2">
      <c r="A300" s="62" t="s">
        <v>629</v>
      </c>
      <c r="B300" s="63" t="s">
        <v>640</v>
      </c>
      <c r="C300" s="267" t="s">
        <v>641</v>
      </c>
      <c r="D300" s="59">
        <f>IF(D6&gt;=D299,D6-D299,0)</f>
        <v>11668.4099999998</v>
      </c>
      <c r="E300" s="59">
        <f>IF(E6&gt;=E299,E6-E299,0)</f>
        <v>0</v>
      </c>
      <c r="F300" s="44">
        <f t="shared" si="68"/>
        <v>0</v>
      </c>
    </row>
    <row r="301" spans="1:6" ht="12.75" customHeight="1" x14ac:dyDescent="0.2">
      <c r="A301" s="62" t="s">
        <v>629</v>
      </c>
      <c r="B301" s="63" t="s">
        <v>642</v>
      </c>
      <c r="C301" s="267" t="s">
        <v>643</v>
      </c>
      <c r="D301" s="59">
        <f>IF(D299&gt;=D6,D299-D6,0)</f>
        <v>0</v>
      </c>
      <c r="E301" s="59">
        <f>IF(E299&gt;=E6,E299-E6,0)</f>
        <v>100471.19999999995</v>
      </c>
      <c r="F301" s="44" t="str">
        <f t="shared" si="68"/>
        <v>-</v>
      </c>
    </row>
    <row r="302" spans="1:6" ht="12.75" customHeight="1" x14ac:dyDescent="0.2">
      <c r="A302" s="62">
        <v>92211</v>
      </c>
      <c r="B302" s="63" t="s">
        <v>644</v>
      </c>
      <c r="C302" s="267" t="s">
        <v>645</v>
      </c>
      <c r="D302" s="193">
        <v>103074.47</v>
      </c>
      <c r="E302" s="193">
        <v>106697.52</v>
      </c>
      <c r="F302" s="44">
        <f t="shared" si="68"/>
        <v>103.51498290507823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1346.79</v>
      </c>
      <c r="E304" s="193">
        <v>130691.14</v>
      </c>
      <c r="F304" s="44">
        <f t="shared" si="68"/>
        <v>9703.8989003482347</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4587.2</v>
      </c>
      <c r="E360" s="59">
        <f t="shared" si="86"/>
        <v>5145.7</v>
      </c>
      <c r="F360" s="44">
        <f t="shared" si="72"/>
        <v>112.17518311824206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4587.2</v>
      </c>
      <c r="E373" s="59">
        <f t="shared" si="90"/>
        <v>5145.7</v>
      </c>
      <c r="F373" s="44">
        <f t="shared" si="72"/>
        <v>112.17518311824206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4408.41</v>
      </c>
      <c r="E379" s="59">
        <f t="shared" si="92"/>
        <v>5145.7</v>
      </c>
      <c r="F379" s="44">
        <f t="shared" si="72"/>
        <v>116.72462407081011</v>
      </c>
    </row>
    <row r="380" spans="1:6" ht="12.75" customHeight="1" x14ac:dyDescent="0.2">
      <c r="A380" s="62">
        <v>4221</v>
      </c>
      <c r="B380" s="63" t="s">
        <v>695</v>
      </c>
      <c r="C380" s="267" t="s">
        <v>787</v>
      </c>
      <c r="D380" s="193">
        <v>1460</v>
      </c>
      <c r="E380" s="193">
        <v>1896.72</v>
      </c>
      <c r="F380" s="44">
        <f t="shared" si="72"/>
        <v>129.91232876712328</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2948.41</v>
      </c>
      <c r="E384" s="191"/>
      <c r="F384" s="70">
        <f t="shared" si="72"/>
        <v>0</v>
      </c>
    </row>
    <row r="385" spans="1:6" ht="12.75" customHeight="1" x14ac:dyDescent="0.2">
      <c r="A385" s="62">
        <v>4226</v>
      </c>
      <c r="B385" s="63" t="s">
        <v>705</v>
      </c>
      <c r="C385" s="267" t="s">
        <v>793</v>
      </c>
      <c r="D385" s="193">
        <v>0</v>
      </c>
      <c r="E385" s="193">
        <v>3248.98</v>
      </c>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178.79</v>
      </c>
      <c r="E393" s="59">
        <f t="shared" si="94"/>
        <v>0</v>
      </c>
      <c r="F393" s="44">
        <f t="shared" si="72"/>
        <v>0</v>
      </c>
    </row>
    <row r="394" spans="1:6" ht="12.75" customHeight="1" x14ac:dyDescent="0.2">
      <c r="A394" s="62">
        <v>4241</v>
      </c>
      <c r="B394" s="63" t="s">
        <v>804</v>
      </c>
      <c r="C394" s="267" t="s">
        <v>805</v>
      </c>
      <c r="D394" s="193">
        <v>178.79</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4587.2</v>
      </c>
      <c r="E418" s="59">
        <f t="shared" si="102"/>
        <v>5145.7</v>
      </c>
      <c r="F418" s="44">
        <f t="shared" si="72"/>
        <v>112.17518311824206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101232.15</v>
      </c>
      <c r="E420" s="193">
        <v>101932.2</v>
      </c>
      <c r="F420" s="44">
        <f t="shared" si="72"/>
        <v>100.69152932146557</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891382.12999999989</v>
      </c>
      <c r="E422" s="59">
        <f>E6+E308</f>
        <v>975568.34000000008</v>
      </c>
      <c r="F422" s="44">
        <f t="shared" si="72"/>
        <v>109.44445790045177</v>
      </c>
    </row>
    <row r="423" spans="1:6" ht="12.75" customHeight="1" x14ac:dyDescent="0.2">
      <c r="A423" s="62" t="s">
        <v>629</v>
      </c>
      <c r="B423" s="63" t="s">
        <v>852</v>
      </c>
      <c r="C423" s="267" t="s">
        <v>853</v>
      </c>
      <c r="D423" s="59">
        <f t="shared" ref="D423:E423" si="103">D299+D360</f>
        <v>884300.92</v>
      </c>
      <c r="E423" s="59">
        <f t="shared" si="103"/>
        <v>1081185.24</v>
      </c>
      <c r="F423" s="44">
        <f t="shared" si="72"/>
        <v>122.26440293650265</v>
      </c>
    </row>
    <row r="424" spans="1:6" ht="12.75" customHeight="1" x14ac:dyDescent="0.2">
      <c r="A424" s="62" t="s">
        <v>629</v>
      </c>
      <c r="B424" s="63" t="s">
        <v>854</v>
      </c>
      <c r="C424" s="267" t="s">
        <v>855</v>
      </c>
      <c r="D424" s="59">
        <f t="shared" ref="D424:E424" si="104">IF(D422&gt;=D423,D422-D423,0)</f>
        <v>7081.2099999998463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105616.89999999991</v>
      </c>
      <c r="F425" s="44" t="str">
        <f t="shared" si="72"/>
        <v>-</v>
      </c>
    </row>
    <row r="426" spans="1:6" ht="12.75" customHeight="1" x14ac:dyDescent="0.2">
      <c r="A426" s="271" t="s">
        <v>858</v>
      </c>
      <c r="B426" s="182" t="s">
        <v>859</v>
      </c>
      <c r="C426" s="272" t="s">
        <v>860</v>
      </c>
      <c r="D426" s="59">
        <f t="shared" ref="D426:E426" si="106">IF(D302-D303+D419-D420&gt;=0,D302-D303+D419-D420,0)</f>
        <v>1842.320000000007</v>
      </c>
      <c r="E426" s="59">
        <f t="shared" si="106"/>
        <v>4765.320000000007</v>
      </c>
      <c r="F426" s="44">
        <f t="shared" si="72"/>
        <v>258.65864779191395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1346.79</v>
      </c>
      <c r="E428" s="80">
        <f t="shared" si="108"/>
        <v>130691.14</v>
      </c>
      <c r="F428" s="60">
        <f t="shared" si="72"/>
        <v>9703.8989003482347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891382.12999999989</v>
      </c>
      <c r="E643" s="59">
        <f>E422+E430</f>
        <v>975568.34000000008</v>
      </c>
      <c r="F643" s="44">
        <f t="shared" si="109"/>
        <v>109.44445790045177</v>
      </c>
    </row>
    <row r="644" spans="1:6" ht="12.75" customHeight="1" x14ac:dyDescent="0.2">
      <c r="A644" s="62" t="s">
        <v>629</v>
      </c>
      <c r="B644" s="63" t="s">
        <v>1285</v>
      </c>
      <c r="C644" s="267" t="s">
        <v>1286</v>
      </c>
      <c r="D644" s="59">
        <f>D423+D535</f>
        <v>884300.92</v>
      </c>
      <c r="E644" s="59">
        <f>E423+E535</f>
        <v>1081185.24</v>
      </c>
      <c r="F644" s="44">
        <f t="shared" si="109"/>
        <v>122.26440293650265</v>
      </c>
    </row>
    <row r="645" spans="1:6" ht="12.75" customHeight="1" x14ac:dyDescent="0.2">
      <c r="A645" s="62" t="s">
        <v>629</v>
      </c>
      <c r="B645" s="63" t="s">
        <v>1287</v>
      </c>
      <c r="C645" s="267" t="s">
        <v>1288</v>
      </c>
      <c r="D645" s="59">
        <f t="shared" ref="D645:E645" si="163">IF(D643&gt;=D644,D643-D644,0)</f>
        <v>7081.2099999998463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105616.89999999991</v>
      </c>
      <c r="F646" s="44" t="str">
        <f t="shared" si="109"/>
        <v>-</v>
      </c>
    </row>
    <row r="647" spans="1:6" ht="24" x14ac:dyDescent="0.2">
      <c r="A647" s="271" t="s">
        <v>1291</v>
      </c>
      <c r="B647" s="63" t="s">
        <v>1292</v>
      </c>
      <c r="C647" s="272" t="s">
        <v>1291</v>
      </c>
      <c r="D647" s="59">
        <f>IF(D426-D427+D641-D642&gt;=0,D426-D427+D641-D642,0)</f>
        <v>1842.320000000007</v>
      </c>
      <c r="E647" s="59">
        <f>IF(E426-E427+E641-E642&gt;=0,E426-E427+E641-E642,0)</f>
        <v>4765.320000000007</v>
      </c>
      <c r="F647" s="44">
        <f t="shared" si="109"/>
        <v>258.65864779191395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8923.5299999998533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100851.5799999999</v>
      </c>
      <c r="F650" s="44" t="str">
        <f t="shared" si="109"/>
        <v>-</v>
      </c>
    </row>
    <row r="651" spans="1:6" ht="24" x14ac:dyDescent="0.2">
      <c r="A651" s="269" t="s">
        <v>1299</v>
      </c>
      <c r="B651" s="183" t="s">
        <v>1300</v>
      </c>
      <c r="C651" s="270" t="s">
        <v>1299</v>
      </c>
      <c r="D651" s="195">
        <v>99899.08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39804.410000000003</v>
      </c>
      <c r="E653" s="193">
        <v>44445.83</v>
      </c>
      <c r="F653" s="44">
        <f t="shared" ref="F653:F740" si="167">IF(D653&lt;&gt;0,IF(E653/D653&gt;=100,"&gt;&gt;100",E653/D653*100),"-")</f>
        <v>111.66056725875349</v>
      </c>
    </row>
    <row r="654" spans="1:6" ht="12.75" customHeight="1" x14ac:dyDescent="0.2">
      <c r="A654" s="62" t="s">
        <v>1304</v>
      </c>
      <c r="B654" s="63" t="s">
        <v>1305</v>
      </c>
      <c r="C654" s="267" t="s">
        <v>1304</v>
      </c>
      <c r="D654" s="193">
        <v>368659.25</v>
      </c>
      <c r="E654" s="193">
        <v>277548.43</v>
      </c>
      <c r="F654" s="44">
        <f t="shared" si="167"/>
        <v>75.285898834764069</v>
      </c>
    </row>
    <row r="655" spans="1:6" ht="12.75" customHeight="1" x14ac:dyDescent="0.2">
      <c r="A655" s="62" t="s">
        <v>1306</v>
      </c>
      <c r="B655" s="63" t="s">
        <v>1307</v>
      </c>
      <c r="C655" s="267" t="s">
        <v>1306</v>
      </c>
      <c r="D655" s="193">
        <v>333115.25</v>
      </c>
      <c r="E655" s="193">
        <v>291504.83</v>
      </c>
      <c r="F655" s="44">
        <f t="shared" si="167"/>
        <v>87.508701568000873</v>
      </c>
    </row>
    <row r="656" spans="1:6" ht="24" x14ac:dyDescent="0.2">
      <c r="A656" s="62">
        <v>11</v>
      </c>
      <c r="B656" s="63" t="s">
        <v>1308</v>
      </c>
      <c r="C656" s="267" t="s">
        <v>1309</v>
      </c>
      <c r="D656" s="59">
        <f t="shared" ref="D656:E656" si="168">+D653+D654-D655</f>
        <v>75348.410000000033</v>
      </c>
      <c r="E656" s="59">
        <f t="shared" si="168"/>
        <v>30489.429999999993</v>
      </c>
      <c r="F656" s="44">
        <f t="shared" si="167"/>
        <v>40.464596399578944</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56</v>
      </c>
      <c r="E658" s="273">
        <v>70</v>
      </c>
      <c r="F658" s="44">
        <f t="shared" si="167"/>
        <v>125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50</v>
      </c>
      <c r="E660" s="273">
        <v>64</v>
      </c>
      <c r="F660" s="44">
        <f t="shared" si="167"/>
        <v>128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1343.26</v>
      </c>
      <c r="E670" s="193">
        <v>2677.38</v>
      </c>
      <c r="F670" s="44">
        <f t="shared" si="167"/>
        <v>199.31956583237795</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611130.47</v>
      </c>
      <c r="E683" s="191">
        <v>681501.41</v>
      </c>
      <c r="F683" s="70">
        <f t="shared" si="167"/>
        <v>111.51487995681184</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71721.48</v>
      </c>
      <c r="E724" s="191">
        <v>78190.710000000006</v>
      </c>
      <c r="F724" s="70">
        <f t="shared" si="167"/>
        <v>109.01993377716133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1801.26</v>
      </c>
      <c r="E733" s="191">
        <v>3090.08</v>
      </c>
      <c r="F733" s="70">
        <f t="shared" si="167"/>
        <v>171.55102539333578</v>
      </c>
    </row>
    <row r="734" spans="1:6" ht="12.75" customHeight="1" x14ac:dyDescent="0.2">
      <c r="A734" s="69">
        <v>32121</v>
      </c>
      <c r="B734" s="64" t="s">
        <v>1445</v>
      </c>
      <c r="C734" s="301" t="s">
        <v>1446</v>
      </c>
      <c r="D734" s="191">
        <v>12459.67</v>
      </c>
      <c r="E734" s="191">
        <v>12961.16</v>
      </c>
      <c r="F734" s="70">
        <f t="shared" si="167"/>
        <v>104.02490595657829</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3660</v>
      </c>
      <c r="E736" s="193">
        <v>0</v>
      </c>
      <c r="F736" s="44">
        <f t="shared" si="167"/>
        <v>0</v>
      </c>
    </row>
    <row r="737" spans="1:6" ht="12.75" customHeight="1" x14ac:dyDescent="0.2">
      <c r="A737" s="62" t="s">
        <v>1451</v>
      </c>
      <c r="B737" s="63" t="s">
        <v>1452</v>
      </c>
      <c r="C737" s="267" t="s">
        <v>1451</v>
      </c>
      <c r="D737" s="193">
        <v>0</v>
      </c>
      <c r="E737" s="193">
        <v>304.32</v>
      </c>
      <c r="F737" s="44" t="str">
        <f t="shared" si="167"/>
        <v>-</v>
      </c>
    </row>
    <row r="738" spans="1:6" ht="12.75" customHeight="1" x14ac:dyDescent="0.2">
      <c r="A738" s="62" t="s">
        <v>1453</v>
      </c>
      <c r="B738" s="63" t="s">
        <v>1454</v>
      </c>
      <c r="C738" s="267" t="s">
        <v>1453</v>
      </c>
      <c r="D738" s="193">
        <v>625</v>
      </c>
      <c r="E738" s="193">
        <v>9403.0499999999993</v>
      </c>
      <c r="F738" s="44">
        <f t="shared" si="167"/>
        <v>1504.4879999999998</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2164.3000000000002</v>
      </c>
      <c r="E851" s="193">
        <v>2063</v>
      </c>
      <c r="F851" s="44">
        <f t="shared" si="169"/>
        <v>95.319502841565395</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355.26</v>
      </c>
      <c r="E854" s="193">
        <v>287.27</v>
      </c>
      <c r="F854" s="44">
        <f t="shared" si="169"/>
        <v>80.861903957664808</v>
      </c>
    </row>
    <row r="855" spans="1:6" ht="12.75" customHeight="1" x14ac:dyDescent="0.2">
      <c r="A855" s="62" t="s">
        <v>1685</v>
      </c>
      <c r="B855" s="63" t="s">
        <v>1686</v>
      </c>
      <c r="C855" s="267" t="s">
        <v>1685</v>
      </c>
      <c r="D855" s="193">
        <v>0</v>
      </c>
      <c r="E855" s="193">
        <v>1167.1099999999999</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143849.06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998227.15999999992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8110.95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984970.51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776102.18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203863.33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509.83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3517.38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977.79</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5145.7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1000678.6599999999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7557.05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987975.90999999992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775400.32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208543.85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514.36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3517.38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5145.7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141397.56000000006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141397.56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7017.29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134380.26999999999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51378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2025-07-08T09:05:59Z</dcterms:modified>
</cp:coreProperties>
</file>